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h\Dropbox\PQHKH 2020\Ke hoach su dung dat nam 2021\Cac quan huyen gui 23 10 2020\"/>
    </mc:Choice>
  </mc:AlternateContent>
  <bookViews>
    <workbookView xWindow="0" yWindow="0" windowWidth="20490" windowHeight="7155"/>
  </bookViews>
  <sheets>
    <sheet name="Sheet1" sheetId="1" r:id="rId1"/>
    <sheet name="Sheet2" sheetId="2" r:id="rId2"/>
    <sheet name="Sheet3" sheetId="3" r:id="rId3"/>
  </sheets>
  <definedNames>
    <definedName name="_xlnm.Print_Titles" localSheetId="0">Sheet1!$5:$6</definedName>
  </definedNames>
  <calcPr calcId="152511"/>
</workbook>
</file>

<file path=xl/calcChain.xml><?xml version="1.0" encoding="utf-8"?>
<calcChain xmlns="http://schemas.openxmlformats.org/spreadsheetml/2006/main">
  <c r="A4" i="2" l="1"/>
  <c r="A5" i="2" s="1"/>
  <c r="F97" i="1"/>
  <c r="G101" i="1" l="1"/>
  <c r="E117" i="1" l="1"/>
  <c r="G117" i="1" s="1"/>
  <c r="E116" i="1"/>
  <c r="G116" i="1" s="1"/>
  <c r="E115" i="1"/>
  <c r="G115" i="1" s="1"/>
  <c r="E114" i="1"/>
  <c r="G114" i="1" s="1"/>
  <c r="E113" i="1"/>
  <c r="G113" i="1" s="1"/>
  <c r="E112" i="1"/>
  <c r="G112" i="1" s="1"/>
  <c r="E111" i="1"/>
  <c r="G111" i="1" s="1"/>
  <c r="E110" i="1"/>
  <c r="F110" i="1" s="1"/>
  <c r="E109" i="1"/>
  <c r="G109" i="1" s="1"/>
  <c r="E108" i="1"/>
  <c r="G108" i="1" s="1"/>
  <c r="E107" i="1"/>
  <c r="G107" i="1" s="1"/>
  <c r="E106" i="1"/>
  <c r="G106" i="1" s="1"/>
  <c r="E105" i="1"/>
  <c r="G105" i="1" s="1"/>
  <c r="E104" i="1"/>
  <c r="G104" i="1" s="1"/>
  <c r="F103" i="1"/>
  <c r="E103" i="1"/>
  <c r="G103" i="1" s="1"/>
  <c r="G110" i="1" l="1"/>
  <c r="F113" i="1"/>
</calcChain>
</file>

<file path=xl/sharedStrings.xml><?xml version="1.0" encoding="utf-8"?>
<sst xmlns="http://schemas.openxmlformats.org/spreadsheetml/2006/main" count="838" uniqueCount="439">
  <si>
    <t>STT</t>
  </si>
  <si>
    <t>Danh mục công trình, dự án</t>
  </si>
  <si>
    <t>Chủ đầu tư</t>
  </si>
  <si>
    <t>Diện tích (ha)</t>
  </si>
  <si>
    <t>Trong đó diện tích (ha)</t>
  </si>
  <si>
    <t>Vị trí</t>
  </si>
  <si>
    <t>Ghi chú</t>
  </si>
  <si>
    <t>Đất trồng lúa (rừng)</t>
  </si>
  <si>
    <t>Thu hồi đất</t>
  </si>
  <si>
    <t>Địa danh huyện</t>
  </si>
  <si>
    <t>Địa danh xã</t>
  </si>
  <si>
    <t>A</t>
  </si>
  <si>
    <t>Các dự án nằm trong KHSD đất năm 2020 cần chuyển tiếp thực hiện sang năm 2021</t>
  </si>
  <si>
    <t>I</t>
  </si>
  <si>
    <t>Các dự án nằm trong Nghị quyết 27/NQ-HĐND ngày 04/12/2019 của HĐND thành phố</t>
  </si>
  <si>
    <t>Các dự án trong biểu 1B</t>
  </si>
  <si>
    <t>Các dự án trong biểu 2</t>
  </si>
  <si>
    <t>II</t>
  </si>
  <si>
    <t>Các dự án nằm trong Nghị quyết 08/NQ-HĐND ngày 07/7/2020 của HĐND thành phố</t>
  </si>
  <si>
    <t>Các dự án trong biểu 2A</t>
  </si>
  <si>
    <t>Các dự án trong biểu 2B</t>
  </si>
  <si>
    <t>Các dự án trong biểu 3</t>
  </si>
  <si>
    <t>III</t>
  </si>
  <si>
    <t>Các dự án nằm ngoài Nghị quyết 27/NQ-HĐND ngày 04/12/2019 và Nghị quyết 08/NQ-HĐND ngày 07/7/2020 của HĐND thành phố</t>
  </si>
  <si>
    <t>Các dự án đăng ký mới thực hiện trong năm 2021</t>
  </si>
  <si>
    <t>Căn cứ pháp lý (có bản sao gửi kèm theo)</t>
  </si>
  <si>
    <t>Các dự án phải báo cáo HĐND Thành phố thông qua theo quy định tại Khoản 3 Điều 62 Luật Đất đai năm 2013</t>
  </si>
  <si>
    <t>Đường từ xã Phụng Châu đi xã Tân Hòa (Quốc Oai)</t>
  </si>
  <si>
    <t>Xây dựng HTKT khu đấu giá QSD đất tại khu Mái Sau thôn Quyết Tiến, xã Hữu Văn</t>
  </si>
  <si>
    <t>Xây dựng HTKT khu đấu giá QSD đất tại khu Đìa Via (vị trí 1), xã Đại Yên</t>
  </si>
  <si>
    <t>Xây dựng HTKT khu đấu giá QSD đất tại khu Sân Than, xóm Nứa, xã Đại Yên</t>
  </si>
  <si>
    <t>Khu đấu giá QSD đất tại khu Đầu Vườn thôn Hạ Dục, xã Đồng Phú</t>
  </si>
  <si>
    <t>Khu đấu giá QSD đất tại khu đất xen kẹt thôn Hòa Xá, xã Đồng Phú</t>
  </si>
  <si>
    <t>Xây dựng HTKT khu đấu giá QSD đất tại khu Miễu 2, thôn Trung Vực Ngoài, xã Thượng Vực</t>
  </si>
  <si>
    <t>Xây dựng HTKT khu đấu giá QSD đất tại khu Miễu 3, Miễu 4 thôn Trung Vực Trong + Trung Vực Ngoài, xã Thượng Vực</t>
  </si>
  <si>
    <t>Khu đấu giá QSD đất ở tại khu Vòng Dưới, xóm Cấp Tiến, thôn Võ Lao, xã Văn Võ</t>
  </si>
  <si>
    <t>Xây dựng HTKT khu đấu giá QSD đất ở tại khu Ao Dông, xã Tiên Phương</t>
  </si>
  <si>
    <t>Khu đấu giá QSD đất tại khu Sân kho Ngoài, xã Nam Phương Tiến</t>
  </si>
  <si>
    <t>Khu đấu giá QSD đất tại khu đất xen kẹt, thôn Chúc Đồng 2 (Vị trí 1.M3), xã Thụy Hương</t>
  </si>
  <si>
    <t>Khu đấu giá QSD đất tại khu đất xen kẹt, thôn Trung Tiến (Vị trí 2.NT), xã Thụy Hương</t>
  </si>
  <si>
    <t>Khu đấu giá QSD đất tại khu đất xen kẹt thôn Thanh Nê, xã Thanh Bình</t>
  </si>
  <si>
    <t>Khu đấu giá QSD đất tại khu đất xen kẹt xóm Nội, thị trấn Chúc Sơn</t>
  </si>
  <si>
    <t>DGT</t>
  </si>
  <si>
    <t>Dự án xây dựng khu Tái định cư tại Khu Đồng Giải, thôn Sơn Đồng, xã Tiên Phương</t>
  </si>
  <si>
    <t>ONT</t>
  </si>
  <si>
    <t>Nút giao thông đường Chúc Sơn - Lam Điền nối quốc lộ 6</t>
  </si>
  <si>
    <t>Cải tạo, nâng cấp đường giao thông từ đường Hồ Chí Minh vào nhà máy xử lý rác thải Núi Thoong</t>
  </si>
  <si>
    <t>Chương Mỹ</t>
  </si>
  <si>
    <t>Chúc Sơn</t>
  </si>
  <si>
    <t>Tiên Phương</t>
  </si>
  <si>
    <t>xã Tân Tiến</t>
  </si>
  <si>
    <t xml:space="preserve">Các dự án trong biểu 1A </t>
  </si>
  <si>
    <t>Đường giao thông liên Xã Nam Phương Tiến đi xã Liên Sơn, huyện Lương Sơn (Hòa Bình)</t>
  </si>
  <si>
    <t>Nâng cấp, cải tạo đường tỉnh lộ 419</t>
  </si>
  <si>
    <t>DGD</t>
  </si>
  <si>
    <t>Xây dựng HTKT đấu giá QSD đất khu Rộc Đình thôn Đạo Ngạn</t>
  </si>
  <si>
    <t>Xây dựng HTKT khu đấu giá QSD đất ở tại xã Đông Sơn, huyện Chương Mỹ</t>
  </si>
  <si>
    <t>Nâng cấp cải tạo đường Nguyễn Văn Trôĩ đoạn từ Thị trấn Chúc Sơn tới đường Hồ Chí Minh</t>
  </si>
  <si>
    <t>Xây dựng HTKT đấu giá khu nhà trẻ cũ xã Đông Sơn</t>
  </si>
  <si>
    <t>Quyết định phê duyệt điều chỉnh báo cáo KTKT số 1058a/QĐ-UBND ngày 2/3/2016; bản đồ QH tổng mặt bằng</t>
  </si>
  <si>
    <t>Quyết định số 7119/QĐ-UBND ngày 30/10/2018 của UBND huyện Chương Mỹ về việc phê duyệt báo cáo KTKT; Bản vẽ quy hoạch</t>
  </si>
  <si>
    <t>Huyện Chương Mỹ</t>
  </si>
  <si>
    <t>Xã Nam Phương Tiến</t>
  </si>
  <si>
    <t>10.2</t>
  </si>
  <si>
    <t>Thị trấn Chúc Sơn, xã Đại Yên, xã Hợp Đồng, xã Quảng Bị, xã Đồng Phú</t>
  </si>
  <si>
    <t>Xã Hợp Đồng</t>
  </si>
  <si>
    <t>Xã Đông Sơn</t>
  </si>
  <si>
    <t>Xã Phụng Châu</t>
  </si>
  <si>
    <t>UBND huyện Chương Mỹ</t>
  </si>
  <si>
    <t>Thị trấn Chúc Sơn, xã Ngọc Hòa, xã Đại Yên, xã Tốt Động, xã Hữu Văn, xã Mỹ Lương</t>
  </si>
  <si>
    <t>Quyết định phê duyệt chủ trương đầu tư số 2113/QĐ-UBND ngày 31/12/2013; Quyết định phê duyệt điều chỉnh QH số 10064/QĐ-UBND ngày 22/12/2015, bản đồ QH tổng mặt bằng;  Quyết định số 10636/QĐ-UBND ngày 31/12/2015 của UBND huyện Chương Mỹ về việc phê duyệt BCKTKT; Quyết định số 1231/QĐ-UBND ngày 15/3/2019 về việc giao kế hoạch ứng vốn quỹ đất ủy thác qua quỹ đầu tư phát triển thành phố Hà Nội năm 2019</t>
  </si>
  <si>
    <t>Xây dựng khu TĐC trên địa bàn khu Đồng Chằm, Đồng Vai, thị trấn Xuân Mai, huyện Chương Mỹ (phục vụ công tác GPMB quốc lộ 6 đoạn Ba La - Xuân Mai</t>
  </si>
  <si>
    <t>ODT</t>
  </si>
  <si>
    <t>Thi trấn Xuân Mai</t>
  </si>
  <si>
    <t>Đường liên xã Thanh Bình, Tân Tiến, Nam Phương Tiến đi đường Hồ Chí Minh</t>
  </si>
  <si>
    <t>Xây dựng HTKT khu đấu giá QSD đất tại khu Lèn Vẹt, thôn Quyết Hạ, xã Đông Sơn</t>
  </si>
  <si>
    <t>Xây dựng mới trụ sở UBND xã Nam Phương Tiến</t>
  </si>
  <si>
    <t>xã Thanh Bình, Tân Tiến, Nam Phương Tiến</t>
  </si>
  <si>
    <t>0,5</t>
  </si>
  <si>
    <t xml:space="preserve">Quyết định số 4955/QĐ-UBND ngày 08/8/2019 về việc phê duyệt chủ trương đầu tư dự án </t>
  </si>
  <si>
    <t>TSC</t>
  </si>
  <si>
    <t>0,72</t>
  </si>
  <si>
    <t>0,720</t>
  </si>
  <si>
    <t xml:space="preserve"> xã Nam Phương Tiến</t>
  </si>
  <si>
    <t>0,5141</t>
  </si>
  <si>
    <t>Văn bản 234/HĐND ngày 23/9/2016 về việc phê duyệt chủ trương đầu tư; văn bản số 2839/QHKT-P1 ngày 18/5/2018 văn bản số 3908/QHKT-P1 ngày 03/7/2018 và về việc thông tin quy hoạch khu đất xây dựng trụ sở</t>
  </si>
  <si>
    <t>Trụ sở Đảng ủy - HĐND - UBND thị trấn Xuân Mai, huyện Chương Mỹ, thành phố Hà Nội</t>
  </si>
  <si>
    <t>1,133</t>
  </si>
  <si>
    <t>thị trấn Xuân Mai</t>
  </si>
  <si>
    <t>Văn bản 176/HĐND ngày 15/8/2016 về việc phê duyệt chủ trương đầu tư; văn bản số 162/QHKT-P1 ngày 09/1/2018 văn bản số 716/UBND-ĐT ngày 23/2/2018 và về việc thông tin quy hoạch khu đất xây dựng trụ sở</t>
  </si>
  <si>
    <t>Trường mầm non Phụng Châu</t>
  </si>
  <si>
    <t>Trường MN trung tâm xã Tốt Động</t>
  </si>
  <si>
    <t>0,34</t>
  </si>
  <si>
    <t>Xã Tốt Động</t>
  </si>
  <si>
    <t>Trường Mầm non Nam Phương Tiến B</t>
  </si>
  <si>
    <t>0,028</t>
  </si>
  <si>
    <t>Xã Phú Nam Phương Tiến</t>
  </si>
  <si>
    <t>Trạm y tế Đồng Phú</t>
  </si>
  <si>
    <t>DYT</t>
  </si>
  <si>
    <t>0,19</t>
  </si>
  <si>
    <t>Xã Đồng Phú</t>
  </si>
  <si>
    <t>Trường tiểu học Phụng Châu</t>
  </si>
  <si>
    <t>0,6</t>
  </si>
  <si>
    <t>Trường Mầm non khu B xã Hợp Đồng</t>
  </si>
  <si>
    <t>Xây dựng HTKT khu đấu giá QSD đất ở tại khu trạm biến áp thôn 2, Quảng Bị</t>
  </si>
  <si>
    <t>0,07</t>
  </si>
  <si>
    <t>Xã Quảng Bị</t>
  </si>
  <si>
    <t>QĐ 6679/QĐ-UBND của UBND huyện Chương Mỹ phê duyệt chủ trương đầu tư; QĐ 8121/QĐ-UBND ngày 30/10/2015 của UBND huyện Chương Mỹ phê duyệt BCKTKT; Bản đồ tổng mặt bằng; Văn bản 1947/UBND-XDCB ngày 20/12/2016</t>
  </si>
  <si>
    <t>Trụ sở làm việc Đảng ủy - HĐND - UBND xã Tiên Phương, huyện Chương Mỹ, thành phố Hà Nội</t>
  </si>
  <si>
    <t xml:space="preserve"> xã Tiên Phương</t>
  </si>
  <si>
    <t>Văn bản số 1812/UBND-KHĐT ngày 16/3/2012 về việc chấp thuận điều kiên bố trí kế hoạch chuẩn bị đầu tư dự án; Quyết định phê duyệt QH số 6412/QĐ-UBND ngày 15/9/2017; bản đồ QH sử dụng đất; NQ 04/NQ-HĐND ngày 09/4/2019 phê duyệt chủ trương đầu tư sử đụng vốn đầu tư công năm 2016-2020</t>
  </si>
  <si>
    <t>Nghị quyết 13/NQ-HĐND ngày 27/8/2019 về việc phê duyệt chủ trương đầu tư; QĐ 7374/QĐ-UBND ngày 15/11/2019 phe duyệt thiết kế bản vẽ thi công - dự toán</t>
  </si>
  <si>
    <t>Các khu đất đấu giá trên địa bàn các xã và thị trấn</t>
  </si>
  <si>
    <t xml:space="preserve">các xã Thủy Xuân Tiên, Đông Phương Yên, Tiên Phương, Trần Phú, Phú Nghĩa, Chúc Sơn, Nam Phương Tiến, Đại Yên, Lam Điền, Phú Nam An </t>
  </si>
  <si>
    <t xml:space="preserve"> '- Từ Quyết định số 4547/QĐ-UBND đến số 4548/ QĐ-UBND; từ số 4550/QĐ-UBND đến số  4552/QĐ-UBND; số 4557/QĐ-UBND; số 4559/QĐ-UBND; số 4561/QĐ-UBND; số 4562/QĐ-UBND ngày 28/6/2017; Từ Quyết định số  7093/QĐ-UBND đến số 7097/QĐ-UBND; Từ Quyết định  số 7102/QĐ-UBND đến số 7104/QĐ-UBND ngày 12/9/2017 phê duyệt chủ trương đầu tư dự án;  
'- Quyết định số  4551/QĐ-UBND  ngày 25/7/2018; số  8125/QĐ-UBND  ngày 31/10/2017; 6071/QĐ-UBND ngày 14/9/2018;  số 8107/QĐ-UBND  ngày 30/10/2017; số  6068/QĐ-UBND  ngày 14/9/2018;  số  8104/QĐ-UBND  ngày 30/10/2017;  số  8100/QĐ-UBND  ngày 30/10/2017; số  8105/QĐ-UBND  ngày 30/10/2017; số  8103/QĐ-UBND  ngày 30/10/2017; số  8102/QĐ-UBND  ngày 30/10/2017;  6070/QĐ-UBND ngày 14/9/2018; 6069/QĐ-UBND ngày 14/9/2018;  số 4014/QĐ-UBND  ngày 27/6/2018 phê duyệt báo cáo kinh tế kỹ thuật; 4905/QĐ-UBND ngày 31/7/2018 phê duyệt tổng mặt bằng dự án Đồng Tía 2; Các bản vẽ quy hoạch tổng mặt bằng
'- Văn bản số 7628/QHKT-TTQH-P4 ngày 15/15/2016 của Sở Quy hoạch - Kiến trúc Hà Nội về việc thông tin quy hoạch. Quyết đinh số 7337/QĐ-UBND ngày 22/9/2017 phê duyệt chủ trương đầu tư và dự án công trình và Quyết định số 8108/QĐ-UBND ngày 30/10/2017 phê duyệt  dự án đầu tư XDCT; Quyết định số 5724/QĐ-UBND ngày 29/8/2018 phê duyệt  thiết kế bản vẽ thi công; Vb 46UBND-ĐT ngày 07/11/2020 của UBND thành phố Hà Nội về việc sử dụng diện tích đất dịch vụ còn lại tại thị trấn Chúc Sơn, huyện Chương Mỹ để đấu giá QSD đất</t>
  </si>
  <si>
    <t>Ban QLDA ĐTXD huyện</t>
  </si>
  <si>
    <t>TT Chúc Sơn</t>
  </si>
  <si>
    <t>1.1</t>
  </si>
  <si>
    <t>1.2</t>
  </si>
  <si>
    <t>1.3</t>
  </si>
  <si>
    <t>1.4</t>
  </si>
  <si>
    <t>1.5</t>
  </si>
  <si>
    <t>1.6</t>
  </si>
  <si>
    <t>1.7</t>
  </si>
  <si>
    <t>1.8</t>
  </si>
  <si>
    <t>1.9</t>
  </si>
  <si>
    <t>2.1</t>
  </si>
  <si>
    <t>2.2</t>
  </si>
  <si>
    <t>2.3</t>
  </si>
  <si>
    <t>2.4</t>
  </si>
  <si>
    <t>2.5</t>
  </si>
  <si>
    <t>2.6</t>
  </si>
  <si>
    <t>1.10</t>
  </si>
  <si>
    <t>1.11</t>
  </si>
  <si>
    <t>1.12</t>
  </si>
  <si>
    <t>1.13</t>
  </si>
  <si>
    <t>1.14</t>
  </si>
  <si>
    <t>1.15</t>
  </si>
  <si>
    <t>1.16</t>
  </si>
  <si>
    <t>2.7</t>
  </si>
  <si>
    <t>2.8</t>
  </si>
  <si>
    <t>Văn bản số 1812/UBND-KHĐT ngày 16/3/2012 UBND thành phố, QĐ số 8130/QĐ-UBND ngày 31/10/2017 phê duyệt thiết kế BVTC - dự toán, QĐ số 6606/QĐ-UBND ngày 02/10/2015 phê duyệt QH chi tiết 1/500; Bản đồ giải phóng mặt bằng; QĐ 1852/QĐ-SXD ngày 27/12/2019 phê duyệt thiêt kế bản vẽ thi công - dự toán</t>
  </si>
  <si>
    <t>QĐ 7824/QĐ-UBND ngày 8/10/2015 về việc phê duyệt chủ trương đầu tư dự án, QĐ số 9345 ngày 28/10/2016 phê duyệt báo cáo KTKT đầu tư xây dựng; QĐ 4087/QĐ-UBND ngày 08/5/2020 phê duyệt thiêt kế bản vẽ thi công - dự toán điều chỉnh</t>
  </si>
  <si>
    <t>QĐ 8119/QĐ-UBNd ngày 20/3/2019 của UBND huyện Chương Mỹ phê duyệt báo cáo kinh tế kỹ thuật</t>
  </si>
  <si>
    <t>Quyết định số 6272/QĐ-UBND ngày 07/8/2017 của UBND huyện Chương Mỹ về việc phê duyệt chủ trương đầu tư; Quyết định số 6991/QĐ-UBND ngày 26/10/2018 của UBND huyện Chương Mỹ về việc phê duyệt dự án; Bản vẽ chỉ giới XD; Văn bản 304/HĐND -KTNS ngày 30/6/2017 của Hội đồng nhân dân thành phố Hà Nội về việc chấp thuận nguồn vốn và khả năng cân đối vốn ngân sách thành phố hỗ trợ có mục tiêu giai đoạn 2017-2020 cho huyện Chương Mỹ; QĐ 7374/QĐ-UBND ngày 15/11/2019 phê duyệt thiêt kế bản vẽ thi công</t>
  </si>
  <si>
    <t>Nghị quyết số 13/NQ-HĐND ngày 20/12/2018 của HĐND huyện Chương Mỹ;
Bản vẽ chỉ giới đường đỏ; Nghị quyết 08/NQ-HĐND ngày 04/12/2018 về cập nhật điều chỉnh quy hoạch đầu tư công trung hạn 05 năm 2016-2020 của cấp Thành phố ; QĐ 7375/QĐ-UBND ngày 15/11/2019 của UBND huyện Chương Mỹ phê duyệt TKBVTC - DT</t>
  </si>
  <si>
    <t>Văn bản số 211/HĐND ngày 22/8/2016 của HĐND huyện Chương Mỹ về việc phê duyệt chủ trương đầu tư dự án; Bản vẽ chỉ giới đường đỏ; Quyết định số 8383 /QĐ-UBND ngày 20/12/2018 giao kế hoạch vốn đầu tư công trung hạn; QĐ 7046/QĐ-UBND ngày 08/11/2019 của UBND huyên Chương Mỹ phê duyệt thiết kế bản vẽ thi công</t>
  </si>
  <si>
    <t>Nghị quyết số 01/NQ-HĐND ngày 21/3/2019;Nghị quyết 08/NQ-HĐND ngày 04/12/2018 cập nhật điều chỉnh quy hoạch đầu tư công trung hạn 05 năm 2016-2020 của cấp Thành Phố; QĐ 7378/QĐ-UBND ngày 18/11/2019 của UBND huyện Chương Mỹ phê duyệt thiết kế bản vẽ thi công</t>
  </si>
  <si>
    <t>QĐ chủ trương đầu tư số 6275/QĐ-UBND ngày 7/8/2017; Văn bản 304/HĐND -KTNS ngày 30/6/2017 của hội đồng nhân dân thành phố Hà Nội về việc chấp thuận nguồn vốn; QĐ 6465/QĐ-UBND ngày 25/10/2019 của UBND huyện Chương Mỹ phê duyệt báo cáo kinh tế kỹ thuật</t>
  </si>
  <si>
    <t>các xã Thủy Xuân Tiên, Đông Phương Yên, Tiên Phương, Trần Phú, Phú Nghĩa, Chúc Sơn, Nam Phương Tiến, Đại Yên, Lam Điền, Phú Nam An ,  Xuân Mai</t>
  </si>
  <si>
    <t>Đầu tư xây dựng tuyến đường vào khu xử lý chất thải tập trung thành phố tại thôn Đồng Ké, xã Trần Phú</t>
  </si>
  <si>
    <t xml:space="preserve">QĐ 7801/QĐ-UBND ngày 24/12/2013 Thành phố cho phép chuẩn bị đầu tư; QĐ 6627/QĐ-UBND của UBND  thành phố ngày 31/10/2013 phe duyệt quy hoạch chi tiết; QĐ số 1729/QĐ-SGTVT ngày 07/12/2017 Sở Giao thông vận tải phê duyệt TKBVTC; Quyết định số 3539/QĐ-UBND ngày 13/8/2020 của UBND thành phố Hà Nội về việc chuyển chủ đầu tư </t>
  </si>
  <si>
    <t>Xã Trần Phú</t>
  </si>
  <si>
    <t>xã Thanh Bình</t>
  </si>
  <si>
    <t>xã Thụy Hương</t>
  </si>
  <si>
    <t>xã Phụng Châu</t>
  </si>
  <si>
    <t>xã Hữu Văn</t>
  </si>
  <si>
    <t>xã Đại Yên</t>
  </si>
  <si>
    <t>xã Đồng Phú</t>
  </si>
  <si>
    <t>xã Thượng Vực</t>
  </si>
  <si>
    <t>xã Văn Võ</t>
  </si>
  <si>
    <t>xã Tiên Phương</t>
  </si>
  <si>
    <t>xã Nam Phương Tiến</t>
  </si>
  <si>
    <t>DTL</t>
  </si>
  <si>
    <t>Tuyến đường vào khu xử lý rác thải tập trung của Thành phố</t>
  </si>
  <si>
    <t>Sở Giao thông vận Tải</t>
  </si>
  <si>
    <t>Kiên cố hóa kênh tiêu chính Thập Cửu, trạm bơm Hạ Dục, huyện Chương Mỹ</t>
  </si>
  <si>
    <t>Ban QLDA đầu tư xây dựng công trình Nông nghiệp và PTNT thành phố Hà Nội</t>
  </si>
  <si>
    <t>Các xã: Đồng Phú, Quảng Bị, Đại Yên, Hợp Đồng, Thị trấn Chúc Sơn</t>
  </si>
  <si>
    <t>Quyết định số 3315/QĐ-UBND ngày 13/7/2011; số 6618/QĐ-UBND ngày 31/10/2013; số 2282/QĐ-UBND ngày 28/4/2014 phê duyệt dự án, điều chỉnh dự án của UBND Thành phố; số 1865/QĐ-SNN ngày 24/10/2014 phê duyệt TKBVTC-TDT của Sở Nông nghiệp</t>
  </si>
  <si>
    <t>Cải tạo, nâng cấp đường Đồng Phú - Chợ Rồng</t>
  </si>
  <si>
    <t>Xã Thượng Vực, xã Đồng Phú</t>
  </si>
  <si>
    <t>Quyết định số 7330a/QĐ-UBND ngày 22/9/2017 của UBND huyện Chương Mỹ về việc phê duyệt chủ trương đầu tư; QĐ 8115/QĐ-UBND ngày 30/10/2017 phê duyệt báo cáo kinh tế kỹ thuật; Bình đồ thiết kế</t>
  </si>
  <si>
    <t>Nâng cấp và xây dựng mô hình hiện đại hóa hệ thống tưới Hạ Dục, huyện Chương Mỹ</t>
  </si>
  <si>
    <t>Dự án ĐTXD công trình cầu Bến Cốc</t>
  </si>
  <si>
    <t>Ban QLDA ĐTXD CTGT TP Hà Nội</t>
  </si>
  <si>
    <t>Thanh Bình, Tân Tiến</t>
  </si>
  <si>
    <t>Quyết định số 5802/QĐ-UBND ngày 26/10/2018 của UBND TP Hà Nội phê duyệt dự án</t>
  </si>
  <si>
    <t>Xây dựng tuyến đường gom phía Nam KCN Phú Nghĩa ra Quốc lộ 6, huyện Chương Mỹ (Đoạn qua điểm công nghiệp Tiên Phương và điểm công nghiệp Phú Nghĩa cũ)</t>
  </si>
  <si>
    <t>Xã Nghĩa Phú, xã Tiên Phương</t>
  </si>
  <si>
    <t>Quyết định số 302/QĐ-SGTVT ngày 23/3/2018 của Sở GTVT phê duyệt dự án</t>
  </si>
  <si>
    <t>Xử lý sạt lở đê sông Đáy qua địa bàn xã Lam Điền, huyện Chương Mỹ</t>
  </si>
  <si>
    <t>Xã Lam Điền</t>
  </si>
  <si>
    <t>Quyết định số 5823/QĐ-UBND ngày 30/10/2015 của UBND thành phố Hà Nội phê duyệt chủ trương đầu tư dự án</t>
  </si>
  <si>
    <t>Dự án đầu tư xây dựng Công trình cầu zét, xã Tốt Động, huyện Chương Mỹ</t>
  </si>
  <si>
    <t>Sở giao thông vận tải Hà Nội</t>
  </si>
  <si>
    <t>Quyết  định số 1344/QĐ-GTVT ngày 22/11/2011 của Sở Giao thông vận tải</t>
  </si>
  <si>
    <t>Mở rộng nút giao thông đường tránh Chúc Sơn; Hạng mục: Xây dựng, mở rộng nền, mặt đường, rãnh thoát nước, vỉa hè, cây xanh, điện chiếu sáng</t>
  </si>
  <si>
    <t>Thị trấn Chúc Sơn</t>
  </si>
  <si>
    <t>Quyết định số 1166/QĐ-UBND ngày 14/3/2016 của UBND huyện Chương Mỹ về việc phê duyệt chủ trương đầu tư</t>
  </si>
  <si>
    <t>Cải tạo, nâng cấp đường từ Tỉnh lộ 419 đi đường Tránh đoạn qua thôn Chúc Lý, xã Ngọc Hòa</t>
  </si>
  <si>
    <t>Phòng Quản lý đô thị huyện Chương Mỹ</t>
  </si>
  <si>
    <t>xã Ngọc Hòa</t>
  </si>
  <si>
    <t>Quyết định số 3874/QĐ-UBND ngày 26/5/2017 của UBND huyện Chương Mỹ về việc phê duyệt chủ trương đầu tư; Bình đồ thiết kế</t>
  </si>
  <si>
    <t>Cầu Trí Thủy</t>
  </si>
  <si>
    <t>Xã Thủy Xuân Tiên</t>
  </si>
  <si>
    <t>Báo cáo nghiên cứu khả thi dự án đã được UBND Thành phố phê duyệt tại Quyết định số 6082/QĐ-UBND ngày 31/10/2019.</t>
  </si>
  <si>
    <t>Cải tạo nâng cấp hệ thống tưới trạm bơm Đông Sơn, huyện Chương Mỹ</t>
  </si>
  <si>
    <t>Các xã:  Đông Sơn, Đông Phương Yên, Trường Yên, Phú Nghĩa</t>
  </si>
  <si>
    <t>Nghị quyết số 04/NQ-HĐND ngày 09/4/2019 của Hội đồng nhân dân Thành phố Hà Nội về phê duyệt chủ trương đầu tư, điều chỉnh chủ trương đầu tư một số dự án sử dụng vốn đầu tư công trung hạn 5 năm giai đoạn 2016-2020 của thành phố Hà Nội; Quyết định số 6055/QĐ-UBND ngày 31/10/2019 v/v phê duyệt dự án đầu tư xây dựng công trình Cải tạo, nâng cấp hệ thống tưới trạm bơm Đông Sơn, huyện Chương Mỹ, thành phố Hà Nội.</t>
  </si>
  <si>
    <t>Xây dựng chùa Rét, xã Tốt Động</t>
  </si>
  <si>
    <t>TON</t>
  </si>
  <si>
    <t>Xây dựng trường bắn và thao trường huấn luyện tại thôn Nam Sơn xã Nam Phương Tiến</t>
  </si>
  <si>
    <t>CQP</t>
  </si>
  <si>
    <t>Ban chỉ huy quân sự huyện</t>
  </si>
  <si>
    <t>QĐ 1319/QĐ-BTL ngày 30/11/2015 của Bộ tư lệnh thủ đô phê duyệt quy hoạch tổng thể; Sơ đồ quy hoạch tổng mặt bằng</t>
  </si>
  <si>
    <t xml:space="preserve"> Huyện Chương Mỹ </t>
  </si>
  <si>
    <t>Nâng khả năng tài đường dây 220kV Hòa Bình - Hà Đông</t>
  </si>
  <si>
    <t>DNL</t>
  </si>
  <si>
    <t>Tổng công ty truyền tải điện quốc gia</t>
  </si>
  <si>
    <t>Thị trấn Xuân Mai, Chúc Sơn, xã Thủy Xuân Tiên, Thanh Bình, Trung Hòa, Ngọc Hòa,Trường Yên</t>
  </si>
  <si>
    <t>Quyết định số 428/QĐ-TTG ngày 18/3/2016; Văn bản số 4089/QHKT-P7 ngày 27/06/2017 của Sở quy hoạch kiến trúc Hà Nội; Văn bản số 6942/VP-ĐT ngày 24/7/2017 của Văn phòng UBND thành phố Hà nội về việc đăng ký kế hoạch sử dụng đất năm 2018 và thực hiện GPMB dự án;Quyết định số 1540/QĐ-EVNNPT ngày 14/7/2017 của Tổng công ty truyền tải điện Quốc gia về việc phê duyệt đề cương nhiệm vụ thiết kế và dự toán chi phí khảo sát, lập báo cáo nghiên cứu khả thi đầu tư xây dựng dự án</t>
  </si>
  <si>
    <t>Nhà Nguyện giáo họ Xuân Mai</t>
  </si>
  <si>
    <t>Giáo họ Xuân Mai</t>
  </si>
  <si>
    <t>Thị trấn Xuân Mai</t>
  </si>
  <si>
    <t>Văn bản số 402/BC/BCS của Ban cán sự đảng ủy UBND thành phố Hà Nội</t>
  </si>
  <si>
    <t>Trạm biến áp 110kV Chương Mỹ và Đường dây 110kV Thanh Oai -Chương Mỹ</t>
  </si>
  <si>
    <t>Tổng Công ty Điện lực TP Hà Nội</t>
  </si>
  <si>
    <t>Xã Phú Nam An</t>
  </si>
  <si>
    <t>Quyết định số 4720/QĐ-BCT ngày 02/12/2016 về việc quy hoạch phát triển lưới điện Hà Nọi 2016-2025 có xét đến 2035; văn bản 1545/HANOI DPMB - KTGS ngày 25/9/2017 về việc đưng ký kế hoạch sử dụng đát năm 2018 đối với các công trình, dự án có thu hồi đất trên địa bàn thành phố Hà Nội</t>
  </si>
  <si>
    <t>Xây dựng hệ thống cấp nước sạch huyện Chương Mỹ và các vụng lân cận sử dụng nguồn nước sạch Sông Đà</t>
  </si>
  <si>
    <t>SKC</t>
  </si>
  <si>
    <t>Công ty Môi trường đô thị Xuân Mai</t>
  </si>
  <si>
    <t>Thị trấn Xuân Mai, Xã Đông Sơn</t>
  </si>
  <si>
    <t>Quyết định số 6304/QĐ-UBND ngày 21/10/2013 của UBND TP Hà Nội</t>
  </si>
  <si>
    <t>Xây dựng chùa thôn Quyết Hạ</t>
  </si>
  <si>
    <t>Cơ sở tôn giáo</t>
  </si>
  <si>
    <t>Quyết định số 10467/QĐ-UBND ngày 23/12/2015 của UBND huyện Chương Mỹ về việc phê duyệt chủ trương đầu tư; Bản đồ hiện trạng sử dụng đất tỷ lệ 1/500</t>
  </si>
  <si>
    <t>Xây dựng Nhà nguyện thôn Yên Kiện</t>
  </si>
  <si>
    <t>Quyết định số 10467/QĐ-UBND ngày 23/12/2015 của UBND huyện Chương Mỹ về việc phê duyệt chủ trương đầu tư;  Bản đồ hiện trạng sử dụng đất tỷ lệ 1/500</t>
  </si>
  <si>
    <t>Xây dựng chợ dân sinh nông sản, thực phẩm Hữu Văn</t>
  </si>
  <si>
    <t>DCH</t>
  </si>
  <si>
    <t>HTX Thương mại Việt Phương</t>
  </si>
  <si>
    <t>4,27</t>
  </si>
  <si>
    <t>4,0</t>
  </si>
  <si>
    <t>huyện Chương Mỹ</t>
  </si>
  <si>
    <t>Xã Hữu Văn</t>
  </si>
  <si>
    <t>Quyết định số 4845/QĐ-UBND ngày 05/9/2016 của UBND thành phố Hà Nội về Quyết định phê duyệt chủ trương đầu tư</t>
  </si>
  <si>
    <t>Văn bản số 4512/UBND-ĐT ngày 01/8/2016 của UBND thành phố Hà Nội về việc giao đất để xây dựng chùa Rét, xã Tốt Động, huyện Chương Mỹ.</t>
  </si>
  <si>
    <t>Xây dựng Chùa Nội An</t>
  </si>
  <si>
    <t>UBND xã Đại Yên</t>
  </si>
  <si>
    <t>Xã Đại Yên</t>
  </si>
  <si>
    <t>Quyết định số 6259/QĐ-UBND ngày 25/8/2016 của UBND huyện Chương Mỹ về việc phê duyệt điều chỉnh đồ án QH xây dựng nông thôn mới xã Đại Yên</t>
  </si>
  <si>
    <t>Xây dựng trụ sở Viện kiểm soát nhân dân huyện Chương Mỹ</t>
  </si>
  <si>
    <t>Ban quản lý dự án đầu tư xây dựng công trình dân dụng và công nghiệp thành phố Hà Nội</t>
  </si>
  <si>
    <t>thị trấn Chúc Sơn</t>
  </si>
  <si>
    <t>Thông báo số 133/TB-VP ngày 29/4/2020 về kết luận của đồng chí Nguyễn Thế Hùng phó chủ tịch UBND thành phố Hà Nội tại cuộc họp giao ban công tác triển khai thực hiện các dự án của ban quản lý dự án đầu tư xây dựng công trình dân dụng và công nghiệp thành phố; QĐ 943/QĐ-UBND ngày 28/02/2018 của UBND thành phố Hà Nội về việc phê duyệt chủ trương đầu tư dự án; Bản đồ hiện trạng khu đất tỷ lệ 1/500</t>
  </si>
  <si>
    <t>Xử lý cấp bách sự cố bờ tả sông Bùi đoạn từ cầu sắt đến trạm bơm Đồng Cò thuộc khu vực Đồng Vai, thị trấn Xuân Mai</t>
  </si>
  <si>
    <t>QĐ số 207/QĐ-SNN 07/02/2018 phê duyệt phương án xử lý cấp bách và dự toán dự án</t>
  </si>
  <si>
    <t>Xây dựng hệ thống cấp nước Xuân Mai - Hợp phần tuyến ống truyền tải nước sạch và trạm bơm tăng áp</t>
  </si>
  <si>
    <t>Công ty cổ phần nước Aqua One</t>
  </si>
  <si>
    <t xml:space="preserve">Xã Đồng Phú </t>
  </si>
  <si>
    <t>Quyết định số 2775/QĐ-UBND ngày 06/6/2018 duyệt chủ trương đầu tư bản đồ QH tổng mặt bằng tỉ lệ 1/500</t>
  </si>
  <si>
    <t>Cụm công nghiệp Đông Phú Yên</t>
  </si>
  <si>
    <t>SKK</t>
  </si>
  <si>
    <t>Công ty cổ phần tập đoàn Phú Mỹ</t>
  </si>
  <si>
    <t>xã Phú Nghĩa, Đông Phương Yên, Trường Yên</t>
  </si>
  <si>
    <t>Thông báo số 2236-TB/TU ngày 04/10/2019 của thành ủy Hà Nội thông báo kết luận của Ban Thường vụ Thành ủy về chủ trương thành lập cụm công nghiệp Đông Phú Yên;</t>
  </si>
  <si>
    <t>Cửa hàng xăng dầu Ninh Sơn Km20+200, Quốc lộ 6</t>
  </si>
  <si>
    <t>Công ty xăng dầu Hà Sơn Bình</t>
  </si>
  <si>
    <t>QĐ 3704/QĐ-BCT ngày 27/09/2017 của Bộ Công Thương; Văn bản số 8551/VP-KT ngày 30/10/2018 của UBND thành phố Hà Nội; Văn bản số 10734/STNMT-CCQLĐĐ ngày 21/12/2018 của Sở Tài nguyên và Môi trường; Văn bản số 248/UBND-KT ngày 24/01/2019 của UBND huyện Chương Mỹ; Văn bản số 1163/QHKT-P1 ngày 08/3/2019 của sở Quy hoạch kiến trúc Hà Nội; Bản vẽ ranh giới khu đất dự án phục vụ công tác nhận chuyển nhượng có xác nhận của UBND huyện Chương Mỹ, UBND thị trấn Chúc Sơn; Biên bản thỏa thuận nhận chuyển nhượng quyền sử dụng đất dự án giữa chủ sử dụng đất và công ty xăng dầu Hà Sơn Bình</t>
  </si>
  <si>
    <t>Đường dây 500KV tây Hà Nội - Thường Tín</t>
  </si>
  <si>
    <t>Ba quản lý dự án các công trình miền bắc</t>
  </si>
  <si>
    <t>2,2</t>
  </si>
  <si>
    <t>2</t>
  </si>
  <si>
    <t>Chương mỹ</t>
  </si>
  <si>
    <t>Các xã: Đông Sơn, Đông Phương Yên, Phú Nghĩa, Trường Yên, Tốt Động, Quảng Bị, Thượng Vực, Đồng Phú, Hoàng Diệu</t>
  </si>
  <si>
    <t>Văn bản số 8462/UBND-QHKT ngày 31/10/2014 của UBND Thành phố về hướng tuyến</t>
  </si>
  <si>
    <t>Xây dựng khu chứa cấu kiện phục vụ xây dựng trường đua công thức 1 (F1)</t>
  </si>
  <si>
    <t>Công ty CP đầu tư và xây dựng Xuân Mai</t>
  </si>
  <si>
    <t>Thông báo số 955/TB-UBND ngày 02/10/2018 về việc xem xét việc công ty cổ phần Đầu tư và xây dựng Xuân Mai đề xuất thực hiện dự án khu vực cấu kiện phục vụ cho các công trình xây dựng công nghiệp, thể dục thể thao tại thị trấn Chúc Sơn, huyện Chương Mỹ; Văn bản số 747/UBND-QLĐT ngày 11/4/2018 về việc giới thiệu địa điểm xây dựng khu chứa cấu kiện phục vụ xây dựng trường đua công thức F1; Quyết định số 6735/QĐ-UBND ngày 22/11/2019 của UBND thành phố Hà Nội phê duyệt nhiệm vụ quy hoạch chi tiết khu vực cấu kiện phục vụ cho các công trình xây dựng công nghiệp, thể dục thể thao tỉ lệ 1/500</t>
  </si>
  <si>
    <t>Dự án xây dựng cơ sở giết mổ Vũ Văn Khương</t>
  </si>
  <si>
    <t>Xã Hồng Phong</t>
  </si>
  <si>
    <t>Quyết định số 1381/QĐ-SNN ngày 08/8/2014 của Sở Nông Nghiệp phát triển Nông thôn Hà Nội về việc phê duyệt dự án</t>
  </si>
  <si>
    <t>Xây dựng mới Trường  THPT Nguyễn Văn Trỗi</t>
  </si>
  <si>
    <t>Quyết định phê duyệt KH đấu thầu DADT số 5739/QĐ-UBND ngày 24/9/2013 của UBND TP</t>
  </si>
  <si>
    <t>Giao đất ở (xử lý theo đơn thư của các hộ dân)</t>
  </si>
  <si>
    <t>Xã Hoàng Diệu, Đông Phương Yên, Trung Hòa</t>
  </si>
  <si>
    <t>Văn bản số 1171/UBND-TNMT ngày 11/8/2016 của UBND huyện; Văn bản số  995/UBND-TNMT ngày 14/7/2016 về Chủ trương của UBND huyện Chương Mỹ</t>
  </si>
  <si>
    <t>Mở rộng nút giao ngã ba đường tránh chợ Chúc Sơn</t>
  </si>
  <si>
    <t>Quyết định số 6254/QĐ-UBND ngày 25/8/2016 của UBND huyện Chương Mỹ Phê duyệt báo cáo kinh tế kỹ thuật  đầu tư xây dựng công trình Mở rộng nút giao ngã ba đường tránh chợ Chúc Sơn</t>
  </si>
  <si>
    <t>Mở rộng Trường Trung cấp Cảnh sát vũ trang tại Khu Núi Rùa, thôn Xuân Thủy, xã Thủy Xuân Tiên, huyện Chương Mỹ</t>
  </si>
  <si>
    <t>CAN</t>
  </si>
  <si>
    <t>Trường Trung cấp Cảnh sát vũ trang</t>
  </si>
  <si>
    <t>Văn bản số 6112/UBND-ĐT ngày 24/10/2016 của UBND thành phố Hà Nội V/v sử dụng đất mở rộng của dự án Trường Trung cấp Cảnh sát vũ trang tại Khu Núi Rùa, thôn Xuân Thủy, xã Thủy Xuân Tiên, huyện Chương Mỹ</t>
  </si>
  <si>
    <t>Trạm biến áp 110 kv Phú nghĩa và nhánh đường dây 110 kv</t>
  </si>
  <si>
    <t>Tổng công ty điện lực Hà Nội</t>
  </si>
  <si>
    <t>Xã Phú Nghĩa</t>
  </si>
  <si>
    <t>Ngày 28/8/2014, Tổng công ty điện lực thành phố Hà Nội có Quyết định số 3193/QĐ-EVN HANOI về việc phê duyệt Dự án</t>
  </si>
  <si>
    <t>Đồn Công An số 14</t>
  </si>
  <si>
    <t>Công an Hà Nội</t>
  </si>
  <si>
    <t>Quyết định thành lập đồn số 3941/QĐ-BCA của Bộ Công an.</t>
  </si>
  <si>
    <t>Đồn công an 36, khu Công nghiệp Phú Nghĩa</t>
  </si>
  <si>
    <t>Công an thành phố Hà Nội</t>
  </si>
  <si>
    <t>Văn bản số 7335/VP-ĐT ngày 24/10/2016 của Văn phòng UBND thành phố Hà Nội về việc địa điểm Đồn công an tại khu công nghiệp Phú Nghĩa, huyện Chương Mỹ</t>
  </si>
  <si>
    <t>Mở rộng Sư đoàn 308 - Quân Đoàn I</t>
  </si>
  <si>
    <t>Bộ tư lệnh Quân Đoàn I</t>
  </si>
  <si>
    <t>Thông báo số 293/TB-BTM ngày 28/02/2017 của Bộ tư lệnh Quân đoàn I về Ngân sách xây dựng trường bắn , thao trường huấn luyện của Sư đoàn 308 năm 2017; Văn bản số 6061/UBND-ĐT ngày 20/10/2016 của UBND thành phố Hà Nội về việc Bộ tư lệnh Quân đoàn I đề nghị chuyển mục đích sử dụng đất sang đất Quốc phòng tại thị trấn Xuân Mai, huyện Chương Mỹ; Văn bản số 10626/STNMT-QHKHSDĐ của Sở TNMT ngày 01/11/2016 V/v hướng dẫn hoàn thiện hồ sơ chuyển mục đích sử dụng đất sang đất Quốc phòng tại khu Rộc Muối, khu Tân Bình thị trấn Xuân Mai, huyện Chương Mỹ;</t>
  </si>
  <si>
    <t>Xử lý sạt lở bờ sông Bùi đoạn qua thôn 5, xã Quảng Bị, huyện Chương Mỹ</t>
  </si>
  <si>
    <t>Quyết định số 6012/QĐ-UBND ngày 05/11/2015 của UBND thành phố Hà Nội phê duyệt chủ trương đầu tư dự án</t>
  </si>
  <si>
    <t>Xây dựng xưởng sản xuất dây và cáp điện</t>
  </si>
  <si>
    <t>Công ty TNHH Cable Top Việt Nam</t>
  </si>
  <si>
    <t>Quyết định số 1622/QĐ-UBND ngày 09/3/2017 của UBND thành phố Hà Nội về Quyết định phê duyệt chủ trương đầu tư</t>
  </si>
  <si>
    <t>Văn phòng làm việc, khu lắp ráp và kho chứa hàng</t>
  </si>
  <si>
    <t>TMD</t>
  </si>
  <si>
    <t>Công ty TNHH sản xuất và thương mại Tân Á</t>
  </si>
  <si>
    <t>Quyết định số 3560/QĐ-UBND ngày 12/6/2017 của UBND thành phố Hà Nội về Quyết định phê duyệt chủ trương đầu tư</t>
  </si>
  <si>
    <t>Dự án cải tạo, nâng cấp trạm bơm Phụ Chính</t>
  </si>
  <si>
    <t>Xã Thượng Vực</t>
  </si>
  <si>
    <t>Quyết định số 7827/QĐ-UBND ngày 08/10/2015 của UBND huyện Chương Mỹ  về việc duyệt chủ trương đầu tư khu đấu giá quyền sử dụng đất</t>
  </si>
  <si>
    <t>Xây dựng hạ tầng kỹ thuật khu đấu giá Ao Vòng Dưới, xã Văn Võ</t>
  </si>
  <si>
    <t>Xã Văn Võ</t>
  </si>
  <si>
    <t>QĐ số 7615/QĐ-UBND ngày 06/10/2017 phê duyệt quy hoạch tổng mặt bằng; Bản đồ tổng mặt bằng; QĐ số 4565/QĐ-UBND 28/6/2017 phê duyệt chủ trương đầu tư dự án</t>
  </si>
  <si>
    <t>Dự án đầu tư xây dựng hệ thống bãi giếng khoan khai thác nước dưới đất tại xã Phụng Châu</t>
  </si>
  <si>
    <t>Công Ty Cổ Phần tạp Đoàn Phú Mỹ</t>
  </si>
  <si>
    <t>Văn bản  số 9922/UBND-KHĐT ngày 12/12/2012 của UBND thành phố</t>
  </si>
  <si>
    <t>0.83</t>
  </si>
  <si>
    <t>5.45</t>
  </si>
  <si>
    <t>0.6</t>
  </si>
  <si>
    <t>4.0</t>
  </si>
  <si>
    <t>0.48</t>
  </si>
  <si>
    <t>0.99</t>
  </si>
  <si>
    <t>0.2</t>
  </si>
  <si>
    <t>0.028</t>
  </si>
  <si>
    <t>Các dự ánkhông phải báo cáo HĐND Thành phố thông qua theo quy định tại Khoản 3 Điều 62 Luật Đất đai năm 2013</t>
  </si>
  <si>
    <t>Chuyển mục đích sử dụng đất vườn, liền kề sang đất ở</t>
  </si>
  <si>
    <t>Hộ gia đình, cá nhân</t>
  </si>
  <si>
    <t>Các xã, thị trấn</t>
  </si>
  <si>
    <t>Các dự án chuyển đổi cơ cấu sử dụng đất Nông nghiệp</t>
  </si>
  <si>
    <t>NKH</t>
  </si>
  <si>
    <t>Các Nghị quyết của Hội đồng nhân dân các xã, thị trấn</t>
  </si>
  <si>
    <t xml:space="preserve">Giao đất cho 03 hộ gia đình, cá nhân khi thực hiện dự án xây dựng trụ sở Trung tâm Dân số - Kế hoạch hóa gia đình huyện và nhà văn hóa Khu Yên Sơn thị trấn Chúc Sơn </t>
  </si>
  <si>
    <t>Văn bản số 468/UBND-TNMT ngày 16/3/2020 về việc giao đất cho 3 hộ gia đình cá nhân khi thực hiện dự án xây dựng trụ sở trung tâm dân số kế hoạch hóa gia đình huyện và nhà văn hóa khu Yên Sơn thị trấn Chúc Sơn</t>
  </si>
  <si>
    <t>Đấu giá để cho thuê đất nông nghiệp công ích</t>
  </si>
  <si>
    <t>NNP</t>
  </si>
  <si>
    <t>trên địa bàn các xã, thị trấn</t>
  </si>
  <si>
    <t>Quy trình số 326/QTr-HĐ ngày 30/11/2017 của UBND huyện Chương Mỹ về việc Tổ chức thực hiện đấu giá cho thuê đất nông nghiệp, đất bãi bồi ven sông và đất chưa sử dụng do UBND xã quản lý trên địa bàn huyện Chương Mỹ</t>
  </si>
  <si>
    <t>Tu bổ tôn tạo đình làng Hoàng Xá xã Đông Phú</t>
  </si>
  <si>
    <t>TIN</t>
  </si>
  <si>
    <t>UBND xã Đồng Phú</t>
  </si>
  <si>
    <t>Văn bản số 174/HĐND ngày 12/8/2016 của HĐND huyện Chương Mỹ về việc phê duyệt chủ trương đầu tư dự án tu bổ tôn tạo đình làng Hoàng Xá, xã Đồng Phú</t>
  </si>
  <si>
    <t>Dự án đầu tư cải tạo, nâng cấp mở rộng và chỉnh trang tuyến đường Quốc lộ 6</t>
  </si>
  <si>
    <t>Thị trấn Chúc Sơn, xã Ngọc Hòa, xã Tiên Phương</t>
  </si>
  <si>
    <t>Cải tạo nâng cấp tuyến tỉnh lộ 429 đoạn từ cầu Ba Thá đến đường Hồ Chí Minh</t>
  </si>
  <si>
    <t>Ban QLDA ĐTXD huyện Mỹ Đức</t>
  </si>
  <si>
    <t>xã Trần Phú</t>
  </si>
  <si>
    <t xml:space="preserve">Quyết định số 1503/QĐ-SGTVT ngày 24/9/2019 của Sở Giao thông vận tải thành phố Hà Nội về việc phê duyệt thiết kế bản vẽ thi công - Dự toán dự án cải tạo nâng cấp tuyến tỉnh lộ 429 đoạn từ cầu Ba Thá đến đường Hồ Chí Minh; 
Bản đồ phục vụ công tác bồi thường, hỗ trợ và tái định cư ngày tỷ lệ 1/500 đã được UBND huyện Chương Mỹ phê duyệt ngày 10/9/2020
</t>
  </si>
  <si>
    <t>Cải tạo nâng cấp trường THPT Chúc Động, huyện Chương Mỹ</t>
  </si>
  <si>
    <t>xã Tốt Động</t>
  </si>
  <si>
    <t xml:space="preserve">Tòa án nhân dân huyện Chương Mỹ </t>
  </si>
  <si>
    <t>DTS</t>
  </si>
  <si>
    <t>Cải tạo nâng cấp hệ thống nhà giảng đường và hạng mục phụ trợ Trường Cao đẳng cộng đồng Hà Tây</t>
  </si>
  <si>
    <t>xã Thủy Xuân Tiên</t>
  </si>
  <si>
    <t>Quyết định số 6284/QĐ-UBND ngày 19/11/2015 của UBND thành phố Hà Nội Phê duyệt chủ trương đâu tư; được phê duyệt BCKTKT năm 2016</t>
  </si>
  <si>
    <t>Quyết định số 5015/QĐ-UBND ngày 31/10/2012 của UBND thành phố Hà Nội Phê duyệt chủ trương đầu tư</t>
  </si>
  <si>
    <t>Cửa hàng xăng dầu và dịch vụ Chúc Sơn</t>
  </si>
  <si>
    <t>Công ty cổ phần vận tải thương mại và dịch vụ Hà Nội</t>
  </si>
  <si>
    <t>0,2</t>
  </si>
  <si>
    <t xml:space="preserve"> huyện Chương Mỹ</t>
  </si>
  <si>
    <t>Bản đồ quy hoạch tổng mặt bằng</t>
  </si>
  <si>
    <t>Cửa hàng xăng dầu và dịch vụ Hồng Phong</t>
  </si>
  <si>
    <t>xã Hồng Phong</t>
  </si>
  <si>
    <t>Xây dựng ban chỉ huy quân sự huyện Chương Mỹ</t>
  </si>
  <si>
    <t>Ban QLDA DD và CNKH</t>
  </si>
  <si>
    <t>1,7</t>
  </si>
  <si>
    <t>Văn bản số 3145/UBND-BCH ngày 02/12/2019 của UBND huyện Chương Mỹ</t>
  </si>
  <si>
    <t>Xử lý sạt lở đê sông Đáy qua địa bàn xã Hòa Chính, huyện Chương Mỹ</t>
  </si>
  <si>
    <t>Xử lý sạt lở đê sông Đáy qua địa bàn xã Văn Võ, huyện Chương Mỹ</t>
  </si>
  <si>
    <t>Xã Hòa Chính</t>
  </si>
  <si>
    <t>Trạm biến áp 110KV và đường dây 110KV  Thanh Oai - Chương Mỹ</t>
  </si>
  <si>
    <t>Thị trấn Chúc Sơn, xã Thụy Hương</t>
  </si>
  <si>
    <t>QĐ số 204/QĐ-BCT ngày 22/8/2017 của Bộ Công thương về việc phê duyệt Báo cáo nghiên cứu khả thi tiểu dự án "Trạm biến áp 110kV Chương Mỹ và đường dây 110k Thanh Oai - Chương Mỹ".
I</t>
  </si>
  <si>
    <t>Đấu giá quyền sử dụng đất ở tại khu tái định cư sân golf hồ Văn Sơn, xã Hoàng Vắn Thụ</t>
  </si>
  <si>
    <t>xã Hoàng Văn Thụ</t>
  </si>
  <si>
    <t xml:space="preserve">Văn bản số 1294/UBND-ĐT ngày 29/3/2019 </t>
  </si>
  <si>
    <t>Chuyển đổi công năng sang đất đất giá</t>
  </si>
  <si>
    <t>Đấu giá quyền sử dụng đất ở tại khu đất dịch vụ tại thị trấn Chúc Sơn</t>
  </si>
  <si>
    <t>Văn bản số 46/UBND-ĐT ngày 07/01/2020; Văn bản số 10512/QTNMT-CCQLĐĐ ngày 11/11/2019</t>
  </si>
  <si>
    <t>Cải tạo, sửa chữa hồ chứa nước Văn Sơn, huyện Chương Mỹ, thành phố Hà Nội</t>
  </si>
  <si>
    <t>0,83</t>
  </si>
  <si>
    <t>0,006</t>
  </si>
  <si>
    <t>0,824</t>
  </si>
  <si>
    <t>Quyết định số 4893/QĐ-UBND ngày 30/9/2015; Ngày 16/8/2016 phê duyệt chủ trương đầu tư, Quyết định số 6198/QĐ-UBND ngày 16/8/2016 của UBND huyện Chương Mỹ phê duyệt phương án tổng the kinh phí và dự toán bồi thường, hỗ trợ GPMB phục vụ công tác báo cáo nghiên cứu khả thi dự án</t>
  </si>
  <si>
    <t>Đấu giá đất xen kẹt trong khu dân cư tại các xứ đồng Bãi Sông, khu Gốc Đề, Trường Cũ, Cổng thôn Trại Cốc, Giáp Cầu Đầm Mơ, giáp Mương Tưới Trần Phú, Sông Mới</t>
  </si>
  <si>
    <t>1.17</t>
  </si>
  <si>
    <t>1.18</t>
  </si>
  <si>
    <t>1.19</t>
  </si>
  <si>
    <t>1.20</t>
  </si>
  <si>
    <t>1.21</t>
  </si>
  <si>
    <t>1.22</t>
  </si>
  <si>
    <t>1.23</t>
  </si>
  <si>
    <t>1.24</t>
  </si>
  <si>
    <t>1.25</t>
  </si>
  <si>
    <t>1.26</t>
  </si>
  <si>
    <t>1.27</t>
  </si>
  <si>
    <t>1.28</t>
  </si>
  <si>
    <t>3.1</t>
  </si>
  <si>
    <t>3.2</t>
  </si>
  <si>
    <t>3.3</t>
  </si>
  <si>
    <t>3.4</t>
  </si>
  <si>
    <t>3.5</t>
  </si>
  <si>
    <t>3.6</t>
  </si>
  <si>
    <t>3.7</t>
  </si>
  <si>
    <t>3.8</t>
  </si>
  <si>
    <t>3.9</t>
  </si>
  <si>
    <t>3.10</t>
  </si>
  <si>
    <t>3.11</t>
  </si>
  <si>
    <t>3.12</t>
  </si>
  <si>
    <t>2.9</t>
  </si>
  <si>
    <t>2.10</t>
  </si>
  <si>
    <t>2.11</t>
  </si>
  <si>
    <t>1.31</t>
  </si>
  <si>
    <t>1.32</t>
  </si>
  <si>
    <t>1.33</t>
  </si>
  <si>
    <t>1.34</t>
  </si>
  <si>
    <t>1.35</t>
  </si>
  <si>
    <t>1.36</t>
  </si>
  <si>
    <t>1.37</t>
  </si>
  <si>
    <t>1.38</t>
  </si>
  <si>
    <t>1.39</t>
  </si>
  <si>
    <t>1.40</t>
  </si>
  <si>
    <t>1.41</t>
  </si>
  <si>
    <t>1.42</t>
  </si>
  <si>
    <t>Mục đích SD (Mã loại đất)</t>
  </si>
  <si>
    <t>Hộ ông Vũ Văn Khương</t>
  </si>
  <si>
    <t>Dự án tái định cư Đồng Chằm</t>
  </si>
  <si>
    <t>UBND thành phố đã có VB số 4705/UBND-ĐT ngày 24/9/2020 trình Thủ tướng Chính phủ chấp thuận cho phép CMĐ sử dụng đất trông lúa sang mục đích phi NN</t>
  </si>
  <si>
    <t>SKN</t>
  </si>
  <si>
    <t>(kèm theo tờ trình số    /TTr-UBND ngày    /10/2020 của UBND huyện Chương Mỹ)</t>
  </si>
  <si>
    <t xml:space="preserve"> DANH MỤC CÔNG TRÌNH, DỰ ÁN TRONG KẾ HOẠCH SỬ DỤNG ĐẤT NĂM 2021 HUYỆN CHƯƠNG MỸ</t>
  </si>
  <si>
    <t xml:space="preserve">VB phê duyệt chủ trương đầu tư số 182/HĐND ngày 15/8/2016. VB chấp thuận địa điểm số 1827/QHKT-P1 ngày 03/4/2018; Bản vẽ tổng mặt bằng; Quyết định số 8383 /QĐ-UBND ngày 20/12/2018 giao kế hoạch vốn đầu tư công trung hạn, Quyết định số 5284/QĐ-UBND ngày 28/8/2018 của UBND huyện Chương Mỹ về việc phê duyệt thiết kế bản vẽ thi công - dự toán </t>
  </si>
  <si>
    <t xml:space="preserve">QĐ chủ trương đầu tư số 1405/QĐ-UBND ngày 12/3/2019; Quyết định số 2032/QĐ-UBND ngày 24/4/2019 về việc điều chỉnh và giao bổ sung kế hoạch đầu tư vốn ngân sách thành phố năm 2019, Quyết định số 1762/QĐ-UBND ngày 19/3/2019 của UBND huyện Chương Mỹ về việc phê duyệt Báo cáo kinh tế - kỹ thuật </t>
  </si>
  <si>
    <t>Nghị quyết 11/NQ-HĐND ngày 27/8/2019 về việc phê duyệt chủ trương đầu tư; văn bản số 4383/QHKT-P1 ngày 08/8/2019 về việc chấp thuận địa điểm xây dựng; Quyết định số 4507/QĐ-UBND ngày 28/5/2020 phê duyệt dự án.</t>
  </si>
  <si>
    <t>Văn bản số 489/HĐND-KTNS ngày 06/9/2018 v/v Cải tạo nâng cấp đường tỉnh 419 trên địa bàn huyện Chương Mỹ;
QĐ 6001/QĐ -UBND ngày 31/10/2018 quyết định phê duyệt BCKT khả thi dự án; Bản vẽ chỉ giới đường đỏ 1/500; Quyết định 6688/QĐ-UBND ngày 07/12/2019 giao chỉ tiêu kế hoạch KT-XH và dự toán thu chi ngân sách thành phố năm 2019; QĐ 1472/QĐ-SGTVT ngày 19/92019 của Sở Giao thông vận tải phê duyệt TKBVTC-DT</t>
  </si>
  <si>
    <t>Quyết định số 5757/HĐND ngày 12/12/2011 và Quyết định số 3964/QĐ-UBND ngày 07/9/2012 của UBND thành phố Hà Nội phê duyệt dự án cải tạo, nâng cấp mở rộng và chỉnh trang tuyến đường Quốc lộ 6; QĐ số 925/QĐ-UBND ngày 02/3/2020 điều chỉnh thời gian thực hiện dự án</t>
  </si>
  <si>
    <t>QĐ chủ trương đầu tư số 4670/QĐ-UBND ngày 8/7/2016;Quyết định số 8383 /QĐ-UBND ngày 20/12/2018 giao kế hoạch vốn đầu tư công trung hạn; QĐ 5022/QĐ-UBND ngày 13/8/2019 phê duyệt điều chỉnh BCKTKT</t>
  </si>
  <si>
    <t>QĐ chủ trương đầu tư số 1405/QĐ-UBND ngày 12/3/2019; Quyết định số 2032/QĐ-UBND ngày 24/4/2019 về việc điều chỉnh và giao bổ sung kế hoạch đầu tư vốn ngân sách thành phố năm 2019; QĐ 1762/QĐ-UBND ngày 19/3/2019 phê duyệt  báo cáo kinh tế kỹ thuạt</t>
  </si>
  <si>
    <t>Nghị Quyết số 13/NQ-HĐND ngày 15/9/2020 của HĐND huyện Chương Mỹ; chỉ giới đường đỏ viện quy hoạch xây dựng cấp tháng 24/9/2020</t>
  </si>
  <si>
    <t>Nghị Quyết số 13/NQ-HĐND ngày 15/9/2020 của HĐND huyện Chương Mỹ, Văn bản số 33/QLĐT-QH ngày 21/9/2020 của phòng Quản lý đô thị huyện Chương Mỹ chấp thuận địa điểm; Quyết định từ số 9669 đến 9683/QĐ-UBND ngày 12/10/2020 phê duyệt quy hoạch tổng mặt bằng tỷ lệ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</si>
</sst>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9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0.0000"/>
    <numFmt numFmtId="167" formatCode="_(* #,##0_);_(* \(#,##0\);_(* &quot;-&quot;??_);_(@_)"/>
    <numFmt numFmtId="168" formatCode="0.000"/>
    <numFmt numFmtId="169" formatCode="_-* #,##0.00\ _€_-;\-* #,##0.00\ _€_-;_-* &quot;-&quot;??\ _€_-;_-@_-"/>
    <numFmt numFmtId="170" formatCode="_(* #,##0.00_);_(* \(#,##0.00\);_(* &quot;-&quot;&quot;?&quot;&quot;?&quot;_);_(@_)"/>
    <numFmt numFmtId="171" formatCode="_-* #,##0.00_-;\-* #,##0.00_-;_-* &quot;-&quot;??_-;_-@_-"/>
    <numFmt numFmtId="172" formatCode="##.##%"/>
    <numFmt numFmtId="173" formatCode="&quot;\&quot;#,##0.00;[Red]&quot;\&quot;&quot;\&quot;&quot;\&quot;&quot;\&quot;&quot;\&quot;&quot;\&quot;\-#,##0.00"/>
    <numFmt numFmtId="174" formatCode="&quot;\&quot;#,##0;[Red]&quot;\&quot;&quot;\&quot;\-#,##0"/>
    <numFmt numFmtId="175" formatCode="_-* #,##0_-;\-* #,##0_-;_-* &quot;-&quot;_-;_-@_-"/>
    <numFmt numFmtId="176" formatCode="_ &quot;\&quot;* #,##0_ ;_ &quot;\&quot;* \-#,##0_ ;_ &quot;\&quot;* &quot;-&quot;_ ;_ @_ "/>
    <numFmt numFmtId="177" formatCode="_ &quot;\&quot;* #,##0.00_ ;_ &quot;\&quot;* \-#,##0.00_ ;_ &quot;\&quot;* &quot;-&quot;??_ ;_ @_ "/>
    <numFmt numFmtId="178" formatCode="_ * #,##0_ ;_ * \-#,##0_ ;_ * &quot;-&quot;_ ;_ @_ "/>
    <numFmt numFmtId="179" formatCode="_ * #,##0.00_ ;_ * \-#,##0.00_ ;_ * &quot;-&quot;??_ ;_ @_ "/>
    <numFmt numFmtId="180" formatCode="\$#,##0_);\(\$#,##0\)"/>
    <numFmt numFmtId="181" formatCode="##,###.##"/>
    <numFmt numFmtId="182" formatCode="#0.##"/>
    <numFmt numFmtId="183" formatCode="_-* #,##0.00\ _$_-;\-* #,##0.00\ _$_-;_-* &quot;-&quot;??\ _$_-;_-@_-"/>
    <numFmt numFmtId="184" formatCode="#,##0;\(#,##0\)"/>
    <numFmt numFmtId="185" formatCode="##,##0%"/>
    <numFmt numFmtId="186" formatCode="#,###%"/>
    <numFmt numFmtId="187" formatCode="##.##"/>
    <numFmt numFmtId="188" formatCode="###,###"/>
    <numFmt numFmtId="189" formatCode="###.###"/>
    <numFmt numFmtId="190" formatCode="##,###.####"/>
    <numFmt numFmtId="191" formatCode="&quot;$&quot;#,##0\ ;\(&quot;$&quot;#,##0\)"/>
    <numFmt numFmtId="192" formatCode="\t0.00%"/>
    <numFmt numFmtId="193" formatCode="##,##0.##"/>
    <numFmt numFmtId="194" formatCode="\t#\ ??/??"/>
    <numFmt numFmtId="195" formatCode="_([$€-2]* #,##0.00_);_([$€-2]* \(#,##0.00\);_([$€-2]* &quot;-&quot;??_)"/>
    <numFmt numFmtId="196" formatCode="#,##0\ &quot;$&quot;_);[Red]\(#,##0\ &quot;$&quot;\)"/>
    <numFmt numFmtId="197" formatCode="&quot;$&quot;###,0&quot;.&quot;00_);[Red]\(&quot;$&quot;###,0&quot;.&quot;00\)"/>
    <numFmt numFmtId="198" formatCode="m/d"/>
    <numFmt numFmtId="199" formatCode="&quot;ß&quot;#,##0;\-&quot;&quot;&quot;ß&quot;&quot;&quot;#,##0"/>
    <numFmt numFmtId="200" formatCode="###\ ###\ ###\ ###\ ###"/>
    <numFmt numFmtId="201" formatCode="&quot;£&quot;#,##0;[Red]\-&quot;£&quot;#,##0"/>
    <numFmt numFmtId="202" formatCode="#,##0.00\ &quot;F&quot;;[Red]\-#,##0.00\ &quot;F&quot;"/>
    <numFmt numFmtId="203" formatCode="0.00000000000E+00;\?"/>
    <numFmt numFmtId="204" formatCode="_ * #,##0.00_)\ _$_ ;_ * \(#,##0.00\)\ _$_ ;_ * &quot;-&quot;??_)\ _$_ ;_ @_ "/>
    <numFmt numFmtId="205" formatCode="_-* #,##0.00\ _F_-;\-* #,##0.00\ _F_-;_-* &quot;-&quot;??\ _F_-;_-@_-"/>
    <numFmt numFmtId="206" formatCode="&quot;£&quot;#,##0;\-&quot;£&quot;#,##0"/>
    <numFmt numFmtId="207" formatCode="&quot;￥&quot;#,##0;&quot;￥&quot;\-#,##0"/>
    <numFmt numFmtId="208" formatCode="00.000"/>
    <numFmt numFmtId="209" formatCode="_-&quot;$&quot;* #,##0_-;\-&quot;$&quot;* #,##0_-;_-&quot;$&quot;* &quot;-&quot;_-;_-@_-"/>
    <numFmt numFmtId="210" formatCode="_-&quot;$&quot;* #,##0.00_-;\-&quot;$&quot;* #,##0.00_-;_-&quot;$&quot;* &quot;-&quot;??_-;_-@_-"/>
    <numFmt numFmtId="211" formatCode="\$#,##0\ ;\(\$#,##0\)"/>
    <numFmt numFmtId="212" formatCode="#,###"/>
    <numFmt numFmtId="213" formatCode="_-* #,##0\ _F_-;\-* #,##0\ _F_-;_-* &quot;-&quot;\ _F_-;_-@_-"/>
    <numFmt numFmtId="214" formatCode="_-* #,##0\ _s_o_'_m_-;\-* #,##0\ _s_o_'_m_-;_-* &quot;-&quot;\ _s_o_'_m_-;_-@_-"/>
    <numFmt numFmtId="215" formatCode="_-* #,##0.00\ _s_o_'_m_-;\-* #,##0.00\ _s_o_'_m_-;_-* &quot;-&quot;??\ _s_o_'_m_-;_-@_-"/>
    <numFmt numFmtId="216" formatCode="_ &quot;\&quot;* #,##0.00_ ;_ &quot;\&quot;* &quot;\&quot;&quot;\&quot;&quot;\&quot;&quot;\&quot;&quot;\&quot;&quot;\&quot;&quot;\&quot;&quot;\&quot;&quot;\&quot;\-#,##0.00_ ;_ &quot;\&quot;* &quot;-&quot;??_ ;_ @_ "/>
    <numFmt numFmtId="217" formatCode="_-&quot;VND&quot;* #,##0_-;\-&quot;VND&quot;* #,##0_-;_-&quot;VND&quot;* &quot;-&quot;_-;_-@_-"/>
    <numFmt numFmtId="218" formatCode="_(&quot;Rp&quot;* #,##0.00_);_(&quot;Rp&quot;* \(#,##0.00\);_(&quot;Rp&quot;* &quot;-&quot;??_);_(@_)"/>
    <numFmt numFmtId="219" formatCode="#,##0.00\ &quot;FB&quot;;[Red]\-#,##0.00\ &quot;FB&quot;"/>
    <numFmt numFmtId="220" formatCode="#,##0\ &quot;$&quot;;\-#,##0\ &quot;$&quot;"/>
    <numFmt numFmtId="221" formatCode="&quot;$&quot;#,##0;\-&quot;$&quot;#,##0"/>
    <numFmt numFmtId="222" formatCode="_-* #,##0\ _F_B_-;\-* #,##0\ _F_B_-;_-* &quot;-&quot;\ _F_B_-;_-@_-"/>
    <numFmt numFmtId="223" formatCode="&quot;Fr.&quot;\ #,##0.00;&quot;Fr.&quot;\ \-#,##0.00"/>
    <numFmt numFmtId="224" formatCode="#,##0\ &quot;$&quot;_);\(#,##0\ &quot;$&quot;\)"/>
    <numFmt numFmtId="225" formatCode="_ * #,##0_)_£_ ;_ * \(#,##0\)_£_ ;_ * &quot;-&quot;_)_£_ ;_ @_ "/>
    <numFmt numFmtId="226" formatCode="0.00_)"/>
    <numFmt numFmtId="227" formatCode="0.00#\ "/>
    <numFmt numFmtId="228" formatCode="#,##0.00\ &quot;F&quot;_);[Red]\(#,##0.00\ &quot;F&quot;\)"/>
    <numFmt numFmtId="229" formatCode="0.00000"/>
    <numFmt numFmtId="230" formatCode="#,##0.00\ \ "/>
    <numFmt numFmtId="231" formatCode="&quot;$&quot;#,##0;[Red]\-&quot;$&quot;#,##0"/>
    <numFmt numFmtId="232" formatCode="_-&quot;£&quot;* #,##0_-;\-&quot;£&quot;* #,##0_-;_-&quot;£&quot;* &quot;-&quot;_-;_-@_-"/>
    <numFmt numFmtId="233" formatCode="&quot;Fr.&quot;\ #,##0;&quot;Fr.&quot;\ \-#,##0"/>
    <numFmt numFmtId="234" formatCode="_-* #,##0\ &quot;F&quot;_-;\-* #,##0\ &quot;F&quot;_-;_-* &quot;-&quot;\ &quot;F&quot;_-;_-@_-"/>
    <numFmt numFmtId="235" formatCode="_(* #,##0.0_);_(* \(#,##0.0\);_(* &quot;-&quot;??_);_(@_)"/>
    <numFmt numFmtId="236" formatCode="#,##0\ &quot;F&quot;;[Red]\-#,##0\ &quot;F&quot;"/>
    <numFmt numFmtId="237" formatCode="#,##0.00\ &quot;F&quot;;\-#,##0.00\ &quot;F&quot;"/>
    <numFmt numFmtId="238" formatCode=".\ ###\ ;############################################################################################"/>
    <numFmt numFmtId="239" formatCode="0.000000"/>
    <numFmt numFmtId="240" formatCode="_(* #,##0.0000_);_(* \(#,##0.0000\);_(* &quot;-&quot;??_);_(@_)"/>
    <numFmt numFmtId="241" formatCode="#,##0.0_);\(#,##0.0\)"/>
    <numFmt numFmtId="242" formatCode="###\ ###\ ###\ ###\ .00"/>
    <numFmt numFmtId="243" formatCode="###\ ###\ ###.000"/>
    <numFmt numFmtId="244" formatCode="dd\-mm\-yy"/>
    <numFmt numFmtId="245" formatCode="0.000_)"/>
    <numFmt numFmtId="246" formatCode="#,##0.000_);\(#,##0.000\)"/>
    <numFmt numFmtId="247" formatCode="#,##0\ &quot;F&quot;;\-#,##0\ &quot;F&quot;"/>
    <numFmt numFmtId="248" formatCode="_(* #,##0\ &quot;€&quot;_);_(* \(#,##0\)\ &quot;€&quot;;_(&quot;€&quot;* &quot;-&quot;_);_(@_)"/>
    <numFmt numFmtId="249" formatCode="_(* #,##0.00\ &quot;€&quot;_);_(* \(#,##0.00\)\ &quot;€&quot;;_(&quot;€&quot;* &quot;-&quot;??_);_(@_)"/>
    <numFmt numFmtId="250" formatCode="&quot;\&quot;#,##0.00;[Red]&quot;\&quot;\-#,##0.00"/>
    <numFmt numFmtId="251" formatCode="&quot;\&quot;#,##0;[Red]&quot;\&quot;\-#,##0"/>
  </numFmts>
  <fonts count="266">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sz val="11"/>
      <color theme="1"/>
      <name val="Calibri"/>
      <family val="2"/>
      <scheme val="minor"/>
    </font>
    <font>
      <b/>
      <sz val="12"/>
      <name val="Times New Roman"/>
      <family val="1"/>
    </font>
    <font>
      <sz val="12"/>
      <name val="Times New Roman"/>
      <family val="1"/>
      <charset val="163"/>
    </font>
    <font>
      <sz val="10"/>
      <name val="Times New Roman"/>
      <family val="1"/>
    </font>
    <font>
      <sz val="11"/>
      <color indexed="8"/>
      <name val="Calibri"/>
      <family val="2"/>
    </font>
    <font>
      <sz val="12"/>
      <name val="Times New Roman"/>
      <family val="1"/>
    </font>
    <font>
      <sz val="10"/>
      <name val="Arial"/>
      <family val="2"/>
    </font>
    <font>
      <sz val="10"/>
      <name val="Times New Roman"/>
      <family val="1"/>
      <charset val="163"/>
    </font>
    <font>
      <sz val="11"/>
      <name val="Times New Roman"/>
      <family val="1"/>
    </font>
    <font>
      <sz val="12"/>
      <name val=".VnTime"/>
      <family val="2"/>
    </font>
    <font>
      <sz val="11"/>
      <color theme="1"/>
      <name val="Calibri"/>
      <family val="2"/>
    </font>
    <font>
      <sz val="11"/>
      <color indexed="8"/>
      <name val="Calibri"/>
      <family val="2"/>
      <charset val="163"/>
    </font>
    <font>
      <sz val="10"/>
      <name val="Arial"/>
      <family val="2"/>
      <charset val="163"/>
    </font>
    <font>
      <sz val="14"/>
      <color theme="1"/>
      <name val="Times New Roman"/>
      <family val="2"/>
    </font>
    <font>
      <sz val="11"/>
      <color theme="1"/>
      <name val="Calibri"/>
      <family val="2"/>
      <charset val="163"/>
      <scheme val="minor"/>
    </font>
    <font>
      <sz val="14"/>
      <name val=".VnTime"/>
      <family val="2"/>
    </font>
    <font>
      <sz val="12"/>
      <color indexed="8"/>
      <name val=".VnTime"/>
      <family val="2"/>
    </font>
    <font>
      <sz val="12"/>
      <name val=".VnArial"/>
      <family val="2"/>
    </font>
    <font>
      <sz val="11"/>
      <color theme="1"/>
      <name val="Arial"/>
      <family val="2"/>
    </font>
    <font>
      <u/>
      <sz val="10"/>
      <color indexed="12"/>
      <name val="Arial"/>
      <family val="2"/>
    </font>
    <font>
      <sz val="10"/>
      <name val=".VnArial Narrow"/>
      <family val="2"/>
    </font>
    <font>
      <sz val="10"/>
      <name val=".VnTime"/>
      <family val="2"/>
    </font>
    <font>
      <sz val="12"/>
      <name val="Arial"/>
      <family val="2"/>
    </font>
    <font>
      <sz val="13"/>
      <name val="Times New Roman"/>
      <family val="1"/>
    </font>
    <font>
      <sz val="11"/>
      <color indexed="8"/>
      <name val="Arial"/>
      <family val="2"/>
      <charset val="163"/>
    </font>
    <font>
      <sz val="14"/>
      <color indexed="8"/>
      <name val="Times New Roman"/>
      <family val="2"/>
    </font>
    <font>
      <b/>
      <sz val="10"/>
      <name val="SVNtimes new roman"/>
      <family val="2"/>
    </font>
    <font>
      <sz val="12"/>
      <name val="????"/>
      <family val="1"/>
      <charset val="136"/>
    </font>
    <font>
      <b/>
      <u/>
      <sz val="14"/>
      <color indexed="8"/>
      <name val=".VnBook-AntiquaH"/>
      <family val="2"/>
    </font>
    <font>
      <sz val="12"/>
      <name val="¹ÙÅÁÃ¼"/>
      <charset val="129"/>
    </font>
    <font>
      <i/>
      <sz val="12"/>
      <color indexed="8"/>
      <name val=".VnBook-AntiquaH"/>
      <family val="2"/>
    </font>
    <font>
      <sz val="12"/>
      <color indexed="8"/>
      <name val="Arial"/>
      <family val="2"/>
    </font>
    <font>
      <sz val="12"/>
      <color indexed="8"/>
      <name val="Times New Roman"/>
      <family val="2"/>
    </font>
    <font>
      <b/>
      <sz val="12"/>
      <color indexed="8"/>
      <name val=".VnBook-Antiqua"/>
      <family val="2"/>
    </font>
    <font>
      <i/>
      <sz val="12"/>
      <color indexed="8"/>
      <name val=".VnBook-Antiqua"/>
      <family val="2"/>
    </font>
    <font>
      <sz val="12"/>
      <color indexed="9"/>
      <name val="Arial"/>
      <family val="2"/>
    </font>
    <font>
      <sz val="12"/>
      <color indexed="9"/>
      <name val="Times New Roman"/>
      <family val="2"/>
    </font>
    <font>
      <sz val="11"/>
      <color indexed="9"/>
      <name val="Calibri"/>
      <family val="2"/>
    </font>
    <font>
      <sz val="11"/>
      <name val="VNtimes new roman"/>
      <family val="2"/>
    </font>
    <font>
      <sz val="12"/>
      <name val="±¼¸²Ã¼"/>
      <family val="3"/>
      <charset val="129"/>
    </font>
    <font>
      <sz val="12"/>
      <color indexed="20"/>
      <name val="Arial"/>
      <family val="2"/>
    </font>
    <font>
      <sz val="12"/>
      <color indexed="20"/>
      <name val="Times New Roman"/>
      <family val="2"/>
    </font>
    <font>
      <sz val="12"/>
      <name val="¹UAAA¼"/>
    </font>
    <font>
      <sz val="11"/>
      <name val="µ¸¿ò"/>
      <charset val="129"/>
    </font>
    <font>
      <sz val="12"/>
      <name val="µ¸¿òÃ¼"/>
      <family val="3"/>
      <charset val="129"/>
    </font>
    <font>
      <b/>
      <sz val="12"/>
      <color indexed="52"/>
      <name val="Arial"/>
      <family val="2"/>
    </font>
    <font>
      <b/>
      <sz val="12"/>
      <color indexed="52"/>
      <name val="Times New Roman"/>
      <family val="2"/>
    </font>
    <font>
      <b/>
      <sz val="10"/>
      <name val="Helv"/>
    </font>
    <font>
      <b/>
      <sz val="8"/>
      <color indexed="12"/>
      <name val="Arial"/>
      <family val="2"/>
    </font>
    <font>
      <sz val="8"/>
      <color indexed="8"/>
      <name val="Arial"/>
      <family val="2"/>
    </font>
    <font>
      <sz val="8"/>
      <name val="SVNtimes new roman"/>
      <family val="2"/>
    </font>
    <font>
      <b/>
      <sz val="12"/>
      <color indexed="9"/>
      <name val="Arial"/>
      <family val="2"/>
    </font>
    <font>
      <b/>
      <sz val="12"/>
      <color indexed="9"/>
      <name val="Times New Roman"/>
      <family val="2"/>
    </font>
    <font>
      <sz val="11"/>
      <name val="VNbook-Antiqua"/>
    </font>
    <font>
      <sz val="10"/>
      <name val="VNI-Aptima"/>
    </font>
    <font>
      <b/>
      <sz val="10"/>
      <name val="Arial"/>
      <family val="2"/>
    </font>
    <font>
      <sz val="11"/>
      <color indexed="8"/>
      <name val="Arial"/>
      <family val="2"/>
    </font>
    <font>
      <sz val="11"/>
      <name val="VNcentury Gothic"/>
    </font>
    <font>
      <b/>
      <sz val="15"/>
      <name val="VNcentury Gothic"/>
    </font>
    <font>
      <sz val="12"/>
      <name val="SVNtimes new roman"/>
      <family val="2"/>
    </font>
    <font>
      <sz val="10"/>
      <name val="SVNtimes new roman"/>
      <family val="2"/>
    </font>
    <font>
      <b/>
      <sz val="11"/>
      <color indexed="63"/>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i/>
      <sz val="12"/>
      <color indexed="23"/>
      <name val="Arial"/>
      <family val="2"/>
    </font>
    <font>
      <i/>
      <sz val="12"/>
      <color indexed="23"/>
      <name val="Times New Roman"/>
      <family val="2"/>
    </font>
    <font>
      <sz val="12"/>
      <color indexed="17"/>
      <name val="Arial"/>
      <family val="2"/>
    </font>
    <font>
      <sz val="12"/>
      <color indexed="17"/>
      <name val="Times New Roman"/>
      <family val="2"/>
    </font>
    <font>
      <sz val="8"/>
      <name val="Arial"/>
      <family val="2"/>
    </font>
    <font>
      <b/>
      <sz val="12"/>
      <name val="Helv"/>
    </font>
    <font>
      <b/>
      <sz val="12"/>
      <name val="Arial"/>
      <family val="2"/>
    </font>
    <font>
      <b/>
      <sz val="18"/>
      <name val="Arial"/>
      <family val="2"/>
    </font>
    <font>
      <b/>
      <sz val="15"/>
      <color indexed="56"/>
      <name val="Times New Roman"/>
      <family val="2"/>
    </font>
    <font>
      <b/>
      <sz val="13"/>
      <color indexed="56"/>
      <name val="Times New Roman"/>
      <family val="2"/>
    </font>
    <font>
      <b/>
      <sz val="11"/>
      <color indexed="56"/>
      <name val="Arial"/>
      <family val="2"/>
    </font>
    <font>
      <b/>
      <sz val="11"/>
      <color indexed="56"/>
      <name val="Times New Roman"/>
      <family val="2"/>
    </font>
    <font>
      <u/>
      <sz val="11"/>
      <color theme="10"/>
      <name val="Calibri"/>
      <family val="2"/>
    </font>
    <font>
      <sz val="12"/>
      <color indexed="62"/>
      <name val="Arial"/>
      <family val="2"/>
    </font>
    <font>
      <sz val="12"/>
      <color indexed="62"/>
      <name val="Times New Roman"/>
      <family val="2"/>
    </font>
    <font>
      <b/>
      <sz val="11"/>
      <color indexed="9"/>
      <name val="Calibri"/>
      <family val="2"/>
    </font>
    <font>
      <sz val="10"/>
      <name val="MS Sans Serif"/>
      <family val="2"/>
    </font>
    <font>
      <sz val="12"/>
      <color indexed="52"/>
      <name val="Arial"/>
      <family val="2"/>
    </font>
    <font>
      <sz val="12"/>
      <color indexed="52"/>
      <name val="Times New Roman"/>
      <family val="2"/>
    </font>
    <font>
      <b/>
      <sz val="11"/>
      <name val="Helv"/>
    </font>
    <font>
      <sz val="12"/>
      <color indexed="60"/>
      <name val="Arial"/>
      <family val="2"/>
    </font>
    <font>
      <sz val="12"/>
      <color indexed="60"/>
      <name val="Times New Roman"/>
      <family val="2"/>
    </font>
    <font>
      <sz val="7"/>
      <name val="Small Fonts"/>
      <family val="2"/>
    </font>
    <font>
      <sz val="11"/>
      <color indexed="8"/>
      <name val="Calibri"/>
      <family val="2"/>
      <charset val="1"/>
    </font>
    <font>
      <sz val="11"/>
      <color indexed="52"/>
      <name val="Calibri"/>
      <family val="2"/>
    </font>
    <font>
      <sz val="13"/>
      <name val=".VnTime"/>
      <family val="2"/>
    </font>
    <font>
      <b/>
      <sz val="12"/>
      <color indexed="63"/>
      <name val="Arial"/>
      <family val="2"/>
    </font>
    <font>
      <b/>
      <sz val="12"/>
      <color indexed="63"/>
      <name val="Times New Roman"/>
      <family val="2"/>
    </font>
    <font>
      <u/>
      <sz val="12"/>
      <color indexed="12"/>
      <name val=".VnTime"/>
      <family val="2"/>
    </font>
    <font>
      <u/>
      <sz val="10"/>
      <color indexed="12"/>
      <name val="MS Sans Serif"/>
      <family val="2"/>
    </font>
    <font>
      <sz val="11"/>
      <color indexed="32"/>
      <name val="VNI-Times"/>
    </font>
    <font>
      <sz val="10"/>
      <name val=".VnArial"/>
      <family val="2"/>
    </font>
    <font>
      <b/>
      <sz val="18"/>
      <color indexed="56"/>
      <name val="Cambria"/>
      <family val="1"/>
    </font>
    <font>
      <b/>
      <sz val="11"/>
      <color indexed="52"/>
      <name val="Calibri"/>
      <family val="2"/>
    </font>
    <font>
      <b/>
      <sz val="18"/>
      <color indexed="56"/>
      <name val="Cambria"/>
      <family val="2"/>
    </font>
    <font>
      <b/>
      <sz val="11"/>
      <color indexed="8"/>
      <name val="Calibri"/>
      <family val="2"/>
    </font>
    <font>
      <sz val="11"/>
      <color indexed="17"/>
      <name val="Calibri"/>
      <family val="2"/>
    </font>
    <font>
      <b/>
      <sz val="12"/>
      <color indexed="8"/>
      <name val="Times New Roman"/>
      <family val="2"/>
    </font>
    <font>
      <sz val="11"/>
      <color indexed="60"/>
      <name val="Calibri"/>
      <family val="2"/>
    </font>
    <font>
      <sz val="11"/>
      <color indexed="10"/>
      <name val="Calibri"/>
      <family val="2"/>
    </font>
    <font>
      <i/>
      <sz val="11"/>
      <color indexed="23"/>
      <name val="Calibri"/>
      <family val="2"/>
    </font>
    <font>
      <b/>
      <sz val="12"/>
      <name val=".VnTime"/>
      <family val="2"/>
    </font>
    <font>
      <b/>
      <sz val="10"/>
      <name val="VN Helvetica"/>
    </font>
    <font>
      <sz val="9"/>
      <name val=".VnTime"/>
      <family val="2"/>
    </font>
    <font>
      <sz val="12"/>
      <color indexed="10"/>
      <name val="Arial"/>
      <family val="2"/>
    </font>
    <font>
      <sz val="12"/>
      <color indexed="10"/>
      <name val="Times New Roman"/>
      <family val="2"/>
    </font>
    <font>
      <sz val="11"/>
      <color indexed="20"/>
      <name val="Calibri"/>
      <family val="2"/>
    </font>
    <font>
      <sz val="14"/>
      <name val=".VnArial"/>
      <family val="2"/>
    </font>
    <font>
      <sz val="12"/>
      <name val="뼻뮝"/>
    </font>
    <font>
      <sz val="12"/>
      <name val="바탕체"/>
      <family val="1"/>
      <charset val="129"/>
    </font>
    <font>
      <sz val="10"/>
      <name val="굴림체"/>
    </font>
    <font>
      <sz val="14"/>
      <name val=".VnTimeH"/>
      <family val="2"/>
    </font>
    <font>
      <sz val="11"/>
      <name val="VNbook-Antiqua"/>
      <family val="2"/>
    </font>
    <font>
      <sz val="10"/>
      <name val="SVNtimes new roman"/>
    </font>
    <font>
      <b/>
      <sz val="12"/>
      <name val=".VnBook-AntiquaH"/>
      <family val="2"/>
    </font>
    <font>
      <b/>
      <sz val="18"/>
      <name val="Arial"/>
      <family val="2"/>
      <charset val="163"/>
    </font>
    <font>
      <b/>
      <sz val="12"/>
      <name val="Arial"/>
      <family val="2"/>
      <charset val="163"/>
    </font>
    <font>
      <b/>
      <sz val="12"/>
      <name val="VN-NTime"/>
    </font>
    <font>
      <sz val="12"/>
      <color theme="1"/>
      <name val="Times New Roman"/>
      <family val="2"/>
    </font>
    <font>
      <b/>
      <sz val="16"/>
      <color theme="1"/>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rgb="FFFF0000"/>
      <name val="Times New Roman"/>
      <family val="1"/>
    </font>
    <font>
      <b/>
      <i/>
      <sz val="12"/>
      <name val="Times New Roman"/>
      <family val="1"/>
    </font>
    <font>
      <sz val="12"/>
      <name val="¹UAAA¼"/>
      <family val="3"/>
      <charset val="129"/>
    </font>
    <font>
      <sz val="11"/>
      <name val="–¾’©"/>
      <family val="1"/>
      <charset val="128"/>
    </font>
    <font>
      <sz val="8"/>
      <name val="Times New Roman"/>
      <family val="1"/>
    </font>
    <font>
      <i/>
      <sz val="12"/>
      <name val="Times New Roman"/>
      <family val="1"/>
    </font>
    <font>
      <b/>
      <i/>
      <sz val="10"/>
      <name val="Times New Roman"/>
      <family val="1"/>
    </font>
    <font>
      <sz val="12"/>
      <name val="|??¢¥¢¬¨Ï"/>
      <family val="1"/>
      <charset val="129"/>
    </font>
    <font>
      <sz val="12"/>
      <name val="???"/>
    </font>
    <font>
      <b/>
      <sz val="15"/>
      <color indexed="56"/>
      <name val="Arial"/>
      <family val="2"/>
    </font>
    <font>
      <sz val="12"/>
      <color indexed="8"/>
      <name val="¹ÙÅÁÃ¼"/>
      <family val="1"/>
      <charset val="129"/>
    </font>
    <font>
      <u/>
      <sz val="11"/>
      <color indexed="12"/>
      <name val="Arial"/>
      <family val="2"/>
    </font>
    <font>
      <sz val="11"/>
      <color indexed="62"/>
      <name val="Arial"/>
      <family val="2"/>
    </font>
    <font>
      <sz val="11"/>
      <color indexed="9"/>
      <name val="Arial"/>
      <family val="2"/>
      <charset val="163"/>
    </font>
    <font>
      <sz val="11"/>
      <color indexed="9"/>
      <name val="Arial"/>
      <family val="2"/>
    </font>
    <font>
      <sz val="11"/>
      <name val="±¼¸²Ã¼"/>
      <family val="3"/>
      <charset val="129"/>
    </font>
    <font>
      <sz val="11"/>
      <color indexed="20"/>
      <name val="Arial"/>
      <family val="2"/>
      <charset val="163"/>
    </font>
    <font>
      <sz val="10"/>
      <name val="±¼¸²A¼"/>
      <family val="3"/>
      <charset val="129"/>
    </font>
    <font>
      <b/>
      <sz val="11"/>
      <color indexed="52"/>
      <name val="Arial"/>
      <family val="2"/>
      <charset val="163"/>
    </font>
    <font>
      <b/>
      <sz val="11"/>
      <color indexed="9"/>
      <name val="Arial"/>
      <family val="2"/>
      <charset val="163"/>
    </font>
    <font>
      <sz val="11"/>
      <color indexed="8"/>
      <name val="Calibri"/>
      <family val="2"/>
      <charset val="162"/>
    </font>
    <font>
      <b/>
      <sz val="12"/>
      <name val="VNTime"/>
      <family val="2"/>
    </font>
    <font>
      <b/>
      <sz val="11"/>
      <color indexed="63"/>
      <name val="Arial"/>
      <family val="2"/>
    </font>
    <font>
      <b/>
      <sz val="12"/>
      <name val="VNTimeH"/>
      <family val="2"/>
    </font>
    <font>
      <b/>
      <sz val="13"/>
      <color indexed="56"/>
      <name val="Arial"/>
      <family val="2"/>
    </font>
    <font>
      <sz val="10"/>
      <name val="Arial CE"/>
      <charset val="238"/>
    </font>
    <font>
      <i/>
      <sz val="11"/>
      <color indexed="23"/>
      <name val="Arial"/>
      <family val="2"/>
      <charset val="163"/>
    </font>
    <font>
      <sz val="12"/>
      <name val="VNTime"/>
      <family val="2"/>
    </font>
    <font>
      <sz val="11"/>
      <color indexed="17"/>
      <name val="Arial"/>
      <family val="2"/>
      <charset val="163"/>
    </font>
    <font>
      <sz val="12"/>
      <color indexed="10"/>
      <name val="Times New Roman"/>
      <family val="1"/>
    </font>
    <font>
      <b/>
      <sz val="11"/>
      <color indexed="56"/>
      <name val="Arial"/>
      <family val="2"/>
      <charset val="163"/>
    </font>
    <font>
      <b/>
      <sz val="10"/>
      <name val=".VnTime"/>
      <family val="2"/>
    </font>
    <font>
      <b/>
      <sz val="14"/>
      <name val=".VnTimeH"/>
      <family val="2"/>
    </font>
    <font>
      <u/>
      <sz val="12"/>
      <color indexed="12"/>
      <name val="Times New Roman"/>
      <family val="1"/>
    </font>
    <font>
      <u/>
      <sz val="11"/>
      <color indexed="12"/>
      <name val="Arial"/>
      <family val="2"/>
      <charset val="163"/>
    </font>
    <font>
      <sz val="8"/>
      <color indexed="12"/>
      <name val="Helv"/>
    </font>
    <font>
      <sz val="11"/>
      <color indexed="62"/>
      <name val="Arial"/>
      <family val="2"/>
      <charset val="163"/>
    </font>
    <font>
      <b/>
      <sz val="11"/>
      <color indexed="9"/>
      <name val="Arial"/>
      <family val="2"/>
    </font>
    <font>
      <sz val="11"/>
      <color indexed="52"/>
      <name val="Arial"/>
      <family val="2"/>
      <charset val="163"/>
    </font>
    <font>
      <i/>
      <sz val="11"/>
      <color indexed="23"/>
      <name val="Arial"/>
      <family val="2"/>
    </font>
    <font>
      <sz val="11"/>
      <color indexed="60"/>
      <name val="Arial"/>
      <family val="2"/>
      <charset val="163"/>
    </font>
    <font>
      <b/>
      <i/>
      <sz val="16"/>
      <name val="Helv"/>
    </font>
    <font>
      <sz val="11"/>
      <color indexed="8"/>
      <name val="Arial"/>
      <family val="2"/>
      <charset val="162"/>
    </font>
    <font>
      <sz val="11"/>
      <color indexed="52"/>
      <name val="Arial"/>
      <family val="2"/>
    </font>
    <font>
      <b/>
      <sz val="11"/>
      <color indexed="63"/>
      <name val="Arial"/>
      <family val="2"/>
      <charset val="163"/>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0"/>
      <name val="VNI-Times"/>
    </font>
    <font>
      <sz val="13"/>
      <name val=".VnArial"/>
      <family val="2"/>
    </font>
    <font>
      <b/>
      <sz val="18"/>
      <color indexed="56"/>
      <name val="Times New Roman"/>
      <family val="2"/>
    </font>
    <font>
      <b/>
      <sz val="11"/>
      <color indexed="52"/>
      <name val="Arial"/>
      <family val="2"/>
    </font>
    <font>
      <b/>
      <sz val="18"/>
      <color indexed="56"/>
      <name val="Times New Roman"/>
      <family val="2"/>
      <charset val="163"/>
    </font>
    <font>
      <b/>
      <sz val="11"/>
      <color indexed="8"/>
      <name val="Arial"/>
      <family val="2"/>
    </font>
    <font>
      <sz val="11"/>
      <color indexed="17"/>
      <name val="Arial"/>
      <family val="2"/>
    </font>
    <font>
      <sz val="11"/>
      <color indexed="60"/>
      <name val="Arial"/>
      <family val="2"/>
    </font>
    <font>
      <sz val="11"/>
      <color indexed="10"/>
      <name val="Arial"/>
      <family val="2"/>
    </font>
    <font>
      <b/>
      <sz val="8"/>
      <name val="VN Helvetica"/>
    </font>
    <font>
      <b/>
      <sz val="10"/>
      <name val="VN AvantGBook"/>
    </font>
    <font>
      <b/>
      <sz val="16"/>
      <name val=".vntime"/>
      <family val="2"/>
    </font>
    <font>
      <sz val="11"/>
      <color indexed="10"/>
      <name val="Arial"/>
      <family val="2"/>
      <charset val="163"/>
    </font>
    <font>
      <sz val="11"/>
      <color indexed="20"/>
      <name val="Arial"/>
      <family val="2"/>
    </font>
    <font>
      <sz val="10"/>
      <name val="돋움체"/>
      <family val="3"/>
      <charset val="129"/>
    </font>
    <font>
      <sz val="11"/>
      <name val=".VnTime"/>
      <family val="2"/>
    </font>
    <font>
      <sz val="10"/>
      <name val="AngsanaUPC"/>
      <family val="1"/>
    </font>
    <font>
      <sz val="10"/>
      <name val="Helv"/>
      <family val="2"/>
    </font>
    <font>
      <sz val="10"/>
      <name val="VnTime"/>
    </font>
    <font>
      <sz val="14"/>
      <name val="Terminal"/>
      <family val="3"/>
      <charset val="128"/>
    </font>
    <font>
      <sz val="14"/>
      <name val="VnTime"/>
    </font>
    <font>
      <sz val="12"/>
      <name val="Tms Rmn"/>
    </font>
    <font>
      <sz val="12"/>
      <name val="System"/>
      <family val="1"/>
      <charset val="129"/>
    </font>
    <font>
      <sz val="10"/>
      <name val="Helv"/>
    </font>
    <font>
      <sz val="11"/>
      <name val="Tms Rmn"/>
    </font>
    <font>
      <sz val="10"/>
      <name val="MS Serif"/>
      <family val="1"/>
    </font>
    <font>
      <sz val="10"/>
      <color indexed="8"/>
      <name val="Arial"/>
      <family val="2"/>
    </font>
    <font>
      <sz val="10"/>
      <color indexed="16"/>
      <name val="MS Serif"/>
      <family val="1"/>
    </font>
    <font>
      <b/>
      <sz val="12"/>
      <color indexed="9"/>
      <name val="Tms Rmn"/>
    </font>
    <font>
      <b/>
      <sz val="8"/>
      <name val="MS Sans Serif"/>
      <family val="2"/>
    </font>
    <font>
      <b/>
      <sz val="11"/>
      <name val="Arial"/>
      <family val="2"/>
    </font>
    <font>
      <sz val="12"/>
      <name val="Helv"/>
      <family val="2"/>
    </font>
    <font>
      <b/>
      <sz val="10"/>
      <name val="MS Sans Serif"/>
      <family val="2"/>
    </font>
    <font>
      <sz val="8"/>
      <name val="Wingdings"/>
      <charset val="2"/>
    </font>
    <font>
      <sz val="8"/>
      <name val="Helv"/>
    </font>
    <font>
      <sz val="8"/>
      <name val="MS Sans Serif"/>
      <family val="2"/>
    </font>
    <font>
      <sz val="12"/>
      <name val="Arial MT"/>
    </font>
    <font>
      <b/>
      <sz val="8"/>
      <color indexed="8"/>
      <name val="Helv"/>
    </font>
    <font>
      <sz val="12"/>
      <name val="VNTime"/>
    </font>
    <font>
      <sz val="14"/>
      <name val="VnTime"/>
      <family val="2"/>
    </font>
    <font>
      <sz val="12"/>
      <name val="돋움체"/>
      <family val="3"/>
      <charset val="129"/>
    </font>
    <font>
      <sz val="10"/>
      <name val="ＭＳ Ｐゴシック"/>
      <family val="3"/>
      <charset val="128"/>
    </font>
    <font>
      <sz val="11"/>
      <name val="ＭＳ 明朝"/>
      <family val="1"/>
      <charset val="128"/>
    </font>
    <font>
      <sz val="11"/>
      <color indexed="10"/>
      <name val="Times New Roman"/>
      <family val="1"/>
    </font>
    <font>
      <sz val="11"/>
      <color theme="0"/>
      <name val="Calibri"/>
      <family val="2"/>
      <charset val="163"/>
      <scheme val="minor"/>
    </font>
    <font>
      <sz val="11"/>
      <color rgb="FF9C0006"/>
      <name val="Calibri"/>
      <family val="2"/>
      <charset val="163"/>
      <scheme val="minor"/>
    </font>
    <font>
      <b/>
      <sz val="11"/>
      <color rgb="FFFA7D00"/>
      <name val="Calibri"/>
      <family val="2"/>
      <charset val="163"/>
      <scheme val="minor"/>
    </font>
    <font>
      <b/>
      <sz val="11"/>
      <color theme="0"/>
      <name val="Calibri"/>
      <family val="2"/>
      <charset val="163"/>
      <scheme val="minor"/>
    </font>
    <font>
      <i/>
      <sz val="11"/>
      <color rgb="FF7F7F7F"/>
      <name val="Calibri"/>
      <family val="2"/>
      <charset val="163"/>
      <scheme val="minor"/>
    </font>
    <font>
      <sz val="11"/>
      <color rgb="FF006100"/>
      <name val="Calibri"/>
      <family val="2"/>
      <charset val="163"/>
      <scheme val="min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3F3F76"/>
      <name val="Calibri"/>
      <family val="2"/>
      <charset val="163"/>
      <scheme val="minor"/>
    </font>
    <font>
      <sz val="11"/>
      <color rgb="FFFA7D00"/>
      <name val="Calibri"/>
      <family val="2"/>
      <charset val="163"/>
      <scheme val="minor"/>
    </font>
    <font>
      <sz val="11"/>
      <color rgb="FF9C6500"/>
      <name val="Calibri"/>
      <family val="2"/>
      <charset val="163"/>
      <scheme val="minor"/>
    </font>
    <font>
      <sz val="11"/>
      <color theme="1"/>
      <name val="Calibri"/>
      <family val="2"/>
      <charset val="163"/>
    </font>
    <font>
      <sz val="11"/>
      <color theme="1"/>
      <name val="Arial"/>
      <family val="2"/>
      <charset val="163"/>
    </font>
    <font>
      <sz val="11"/>
      <color rgb="FF000000"/>
      <name val="Calibri"/>
      <family val="2"/>
      <charset val="163"/>
    </font>
    <font>
      <b/>
      <sz val="11"/>
      <color rgb="FF3F3F3F"/>
      <name val="Calibri"/>
      <family val="2"/>
      <charset val="163"/>
      <scheme val="minor"/>
    </font>
    <font>
      <b/>
      <sz val="18"/>
      <color theme="3"/>
      <name val="Cambria"/>
      <family val="2"/>
    </font>
    <font>
      <b/>
      <sz val="18"/>
      <color theme="3"/>
      <name val="Cambria"/>
      <family val="2"/>
      <charset val="163"/>
    </font>
    <font>
      <b/>
      <sz val="11"/>
      <color theme="1"/>
      <name val="Calibri"/>
      <family val="2"/>
      <charset val="163"/>
      <scheme val="minor"/>
    </font>
    <font>
      <sz val="11"/>
      <color rgb="FFFF0000"/>
      <name val="Calibri"/>
      <family val="2"/>
      <charset val="163"/>
      <scheme val="minor"/>
    </font>
    <font>
      <sz val="12"/>
      <color theme="1"/>
      <name val="Times New Roman"/>
      <family val="1"/>
    </font>
    <font>
      <sz val="14"/>
      <color theme="1"/>
      <name val="Times New Roman"/>
      <family val="1"/>
    </font>
    <font>
      <b/>
      <sz val="11"/>
      <color rgb="FFFF0000"/>
      <name val="Times New Roman"/>
      <family val="1"/>
    </font>
    <font>
      <sz val="10"/>
      <color rgb="FFFF0000"/>
      <name val="Times New Roman"/>
      <family val="1"/>
    </font>
    <font>
      <sz val="11"/>
      <color rgb="FFFF0000"/>
      <name val="Times New Roman"/>
      <family val="1"/>
    </font>
    <font>
      <sz val="16"/>
      <color theme="1"/>
      <name val="Times New Roman"/>
      <family val="1"/>
    </font>
  </fonts>
  <fills count="97">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indexed="22"/>
        <bgColor indexed="64"/>
      </patternFill>
    </fill>
    <fill>
      <patternFill patternType="solid">
        <fgColor indexed="31"/>
        <bgColor indexed="64"/>
      </patternFill>
    </fill>
    <fill>
      <patternFill patternType="solid">
        <fgColor indexed="31"/>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bgColor indexed="64"/>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10"/>
      </patternFill>
    </fill>
    <fill>
      <patternFill patternType="solid">
        <fgColor indexed="57"/>
        <bgColor indexed="64"/>
      </patternFill>
    </fill>
    <fill>
      <patternFill patternType="solid">
        <fgColor indexed="57"/>
      </patternFill>
    </fill>
    <fill>
      <patternFill patternType="solid">
        <fgColor indexed="53"/>
        <bgColor indexed="64"/>
      </patternFill>
    </fill>
    <fill>
      <patternFill patternType="solid">
        <fgColor indexed="53"/>
      </patternFill>
    </fill>
    <fill>
      <patternFill patternType="solid">
        <fgColor indexed="22"/>
      </patternFill>
    </fill>
    <fill>
      <patternFill patternType="solid">
        <fgColor indexed="55"/>
        <bgColor indexed="64"/>
      </patternFill>
    </fill>
    <fill>
      <patternFill patternType="solid">
        <fgColor indexed="55"/>
      </patternFill>
    </fill>
    <fill>
      <patternFill patternType="solid">
        <fgColor indexed="26"/>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gray125">
        <fgColor indexed="3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20"/>
        <bgColor indexed="64"/>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54"/>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2"/>
      </top>
      <bottom style="double">
        <color indexed="62"/>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medium">
        <color indexed="0"/>
      </right>
      <top/>
      <bottom/>
      <diagonal/>
    </border>
    <border>
      <left style="hair">
        <color indexed="64"/>
      </left>
      <right/>
      <top/>
      <bottom/>
      <diagonal/>
    </border>
  </borders>
  <cellStyleXfs count="4396">
    <xf numFmtId="0" fontId="0" fillId="0" borderId="0"/>
    <xf numFmtId="43" fontId="8" fillId="0" borderId="0" applyFont="0" applyFill="0" applyBorder="0" applyAlignment="0" applyProtection="0"/>
    <xf numFmtId="0" fontId="4" fillId="0" borderId="0"/>
    <xf numFmtId="0" fontId="10" fillId="0" borderId="0"/>
    <xf numFmtId="0" fontId="11" fillId="0" borderId="0"/>
    <xf numFmtId="0" fontId="13" fillId="0" borderId="0"/>
    <xf numFmtId="0" fontId="9" fillId="0" borderId="0">
      <alignment vertical="center"/>
    </xf>
    <xf numFmtId="0" fontId="10" fillId="0" borderId="0"/>
    <xf numFmtId="43" fontId="8" fillId="0" borderId="0" applyFont="0" applyFill="0" applyBorder="0" applyAlignment="0" applyProtection="0"/>
    <xf numFmtId="0" fontId="14" fillId="0" borderId="0"/>
    <xf numFmtId="0" fontId="6" fillId="0" borderId="0"/>
    <xf numFmtId="43" fontId="8" fillId="0" borderId="0" applyFont="0" applyFill="0" applyBorder="0" applyAlignment="0" applyProtection="0"/>
    <xf numFmtId="43" fontId="9"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43" fontId="8" fillId="0" borderId="0" applyFont="0" applyFill="0" applyBorder="0" applyAlignment="0" applyProtection="0"/>
    <xf numFmtId="0" fontId="7" fillId="0" borderId="0"/>
    <xf numFmtId="0" fontId="8" fillId="0" borderId="0"/>
    <xf numFmtId="0" fontId="16" fillId="0" borderId="0"/>
    <xf numFmtId="0" fontId="7" fillId="0" borderId="0"/>
    <xf numFmtId="0" fontId="8" fillId="0" borderId="0"/>
    <xf numFmtId="0" fontId="15" fillId="0" borderId="0"/>
    <xf numFmtId="0" fontId="16" fillId="0" borderId="0"/>
    <xf numFmtId="0" fontId="10" fillId="0" borderId="0"/>
    <xf numFmtId="0" fontId="17" fillId="0" borderId="0"/>
    <xf numFmtId="0" fontId="13" fillId="0" borderId="0">
      <alignment vertical="top"/>
    </xf>
    <xf numFmtId="0" fontId="4" fillId="0" borderId="0"/>
    <xf numFmtId="0" fontId="18" fillId="0" borderId="0"/>
    <xf numFmtId="0" fontId="9" fillId="0" borderId="0"/>
    <xf numFmtId="0" fontId="20" fillId="0" borderId="0"/>
    <xf numFmtId="0" fontId="4"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4" fillId="0" borderId="0"/>
    <xf numFmtId="0" fontId="7" fillId="0" borderId="0"/>
    <xf numFmtId="0" fontId="7" fillId="0" borderId="0"/>
    <xf numFmtId="0" fontId="4" fillId="0" borderId="0"/>
    <xf numFmtId="0" fontId="4" fillId="0" borderId="0"/>
    <xf numFmtId="0" fontId="4" fillId="0" borderId="0"/>
    <xf numFmtId="0" fontId="7" fillId="0" borderId="0"/>
    <xf numFmtId="0" fontId="4"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21" fillId="0" borderId="0"/>
    <xf numFmtId="0" fontId="21" fillId="0" borderId="0"/>
    <xf numFmtId="0" fontId="18"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0" fillId="0" borderId="0" applyFont="0" applyFill="0" applyBorder="0" applyAlignment="0" applyProtection="0"/>
    <xf numFmtId="43" fontId="8" fillId="0" borderId="0" applyFont="0" applyFill="0" applyBorder="0" applyAlignment="0" applyProtection="0"/>
    <xf numFmtId="0" fontId="7" fillId="0" borderId="0"/>
    <xf numFmtId="0" fontId="10" fillId="0" borderId="0"/>
    <xf numFmtId="0" fontId="8" fillId="0" borderId="0"/>
    <xf numFmtId="0" fontId="22" fillId="0" borderId="0"/>
    <xf numFmtId="0" fontId="13" fillId="0" borderId="0"/>
    <xf numFmtId="0" fontId="23"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22" fillId="0" borderId="0"/>
    <xf numFmtId="0" fontId="22" fillId="0" borderId="0"/>
    <xf numFmtId="0" fontId="4" fillId="0" borderId="0"/>
    <xf numFmtId="170" fontId="8" fillId="0" borderId="0" applyFont="0" applyFill="0" applyBorder="0" applyAlignment="0" applyProtection="0"/>
    <xf numFmtId="0" fontId="13" fillId="0" borderId="0">
      <alignment vertical="top"/>
    </xf>
    <xf numFmtId="171" fontId="13" fillId="0" borderId="0" applyFont="0" applyFill="0" applyBorder="0" applyAlignment="0" applyProtection="0"/>
    <xf numFmtId="0" fontId="13" fillId="0" borderId="0">
      <alignment vertical="top"/>
    </xf>
    <xf numFmtId="0" fontId="10" fillId="0" borderId="0"/>
    <xf numFmtId="0" fontId="25" fillId="0" borderId="0" applyNumberFormat="0" applyFill="0" applyBorder="0" applyAlignment="0" applyProtection="0"/>
    <xf numFmtId="0" fontId="16" fillId="0" borderId="0"/>
    <xf numFmtId="0" fontId="8" fillId="0" borderId="0"/>
    <xf numFmtId="0" fontId="4" fillId="0" borderId="0"/>
    <xf numFmtId="0" fontId="10" fillId="0" borderId="0"/>
    <xf numFmtId="0" fontId="10" fillId="0" borderId="0"/>
    <xf numFmtId="0" fontId="8" fillId="0" borderId="0"/>
    <xf numFmtId="0" fontId="21" fillId="0" borderId="0"/>
    <xf numFmtId="43" fontId="8" fillId="0" borderId="0" applyFont="0" applyFill="0" applyBorder="0" applyAlignment="0" applyProtection="0"/>
    <xf numFmtId="0" fontId="16" fillId="0" borderId="0"/>
    <xf numFmtId="0" fontId="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72" fontId="30" fillId="0" borderId="10">
      <alignment horizontal="center"/>
      <protection hidden="1"/>
    </xf>
    <xf numFmtId="173" fontId="9" fillId="0" borderId="0" applyFont="0" applyFill="0" applyBorder="0" applyAlignment="0" applyProtection="0"/>
    <xf numFmtId="0" fontId="9" fillId="0" borderId="0" applyFont="0" applyFill="0" applyBorder="0" applyAlignment="0" applyProtection="0"/>
    <xf numFmtId="174" fontId="9" fillId="0" borderId="0" applyFont="0" applyFill="0" applyBorder="0" applyAlignment="0" applyProtection="0"/>
    <xf numFmtId="175" fontId="31" fillId="0" borderId="0" applyFont="0" applyFill="0" applyBorder="0" applyAlignment="0" applyProtection="0"/>
    <xf numFmtId="171" fontId="31" fillId="0" borderId="0" applyFont="0" applyFill="0" applyBorder="0" applyAlignment="0" applyProtection="0"/>
    <xf numFmtId="6" fontId="9" fillId="0" borderId="0" applyFont="0" applyFill="0" applyBorder="0" applyAlignment="0" applyProtection="0"/>
    <xf numFmtId="0" fontId="5" fillId="0" borderId="1" applyNumberFormat="0" applyFill="0" applyProtection="0">
      <alignment vertical="center" wrapText="1"/>
    </xf>
    <xf numFmtId="0" fontId="10" fillId="0" borderId="0"/>
    <xf numFmtId="0" fontId="32" fillId="4" borderId="0"/>
    <xf numFmtId="0" fontId="32" fillId="4" borderId="0"/>
    <xf numFmtId="0" fontId="34" fillId="4" borderId="0"/>
    <xf numFmtId="0" fontId="34" fillId="4" borderId="0"/>
    <xf numFmtId="0" fontId="35" fillId="5" borderId="0" applyNumberFormat="0" applyBorder="0" applyAlignment="0" applyProtection="0"/>
    <xf numFmtId="0" fontId="36"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5" fillId="9" borderId="0" applyNumberFormat="0" applyBorder="0" applyAlignment="0" applyProtection="0"/>
    <xf numFmtId="0" fontId="36" fillId="10"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5" fillId="13" borderId="0" applyNumberFormat="0" applyBorder="0" applyAlignment="0" applyProtection="0"/>
    <xf numFmtId="0" fontId="36" fillId="14" borderId="0" applyNumberFormat="0" applyBorder="0" applyAlignment="0" applyProtection="0"/>
    <xf numFmtId="0" fontId="35" fillId="15" borderId="0" applyNumberFormat="0" applyBorder="0" applyAlignment="0" applyProtection="0"/>
    <xf numFmtId="0" fontId="36" fillId="16"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37" fillId="4" borderId="0"/>
    <xf numFmtId="0" fontId="37" fillId="4" borderId="0"/>
    <xf numFmtId="0" fontId="38" fillId="0" borderId="0">
      <alignment wrapText="1"/>
    </xf>
    <xf numFmtId="0" fontId="38" fillId="0" borderId="0">
      <alignment wrapText="1"/>
    </xf>
    <xf numFmtId="0" fontId="35" fillId="17" borderId="0" applyNumberFormat="0" applyBorder="0" applyAlignment="0" applyProtection="0"/>
    <xf numFmtId="0" fontId="36" fillId="18" borderId="0" applyNumberFormat="0" applyBorder="0" applyAlignment="0" applyProtection="0"/>
    <xf numFmtId="0" fontId="35" fillId="19" borderId="0" applyNumberFormat="0" applyBorder="0" applyAlignment="0" applyProtection="0"/>
    <xf numFmtId="0" fontId="36" fillId="20" borderId="0" applyNumberFormat="0" applyBorder="0" applyAlignment="0" applyProtection="0"/>
    <xf numFmtId="0" fontId="35" fillId="3" borderId="0" applyNumberFormat="0" applyBorder="0" applyAlignment="0" applyProtection="0"/>
    <xf numFmtId="0" fontId="36" fillId="2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5" fillId="17" borderId="0" applyNumberFormat="0" applyBorder="0" applyAlignment="0" applyProtection="0"/>
    <xf numFmtId="0" fontId="36" fillId="18" borderId="0" applyNumberFormat="0" applyBorder="0" applyAlignment="0" applyProtection="0"/>
    <xf numFmtId="0" fontId="35" fillId="2" borderId="0" applyNumberFormat="0" applyBorder="0" applyAlignment="0" applyProtection="0"/>
    <xf numFmtId="0" fontId="36" fillId="22"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17" borderId="0" applyNumberFormat="0" applyBorder="0" applyAlignment="0" applyProtection="0"/>
    <xf numFmtId="0" fontId="8" fillId="2" borderId="0" applyNumberFormat="0" applyBorder="0" applyAlignment="0" applyProtection="0"/>
    <xf numFmtId="0" fontId="9" fillId="0" borderId="9" applyNumberFormat="0" applyFont="0" applyBorder="0" applyAlignment="0">
      <alignment horizontal="center" vertical="center"/>
    </xf>
    <xf numFmtId="0" fontId="25" fillId="0" borderId="0"/>
    <xf numFmtId="0" fontId="25" fillId="0" borderId="0"/>
    <xf numFmtId="0" fontId="25" fillId="0" borderId="0"/>
    <xf numFmtId="0" fontId="25" fillId="0" borderId="0"/>
    <xf numFmtId="0" fontId="25" fillId="0" borderId="0"/>
    <xf numFmtId="0" fontId="39" fillId="23" borderId="0" applyNumberFormat="0" applyBorder="0" applyAlignment="0" applyProtection="0"/>
    <xf numFmtId="0" fontId="40" fillId="24" borderId="0" applyNumberFormat="0" applyBorder="0" applyAlignment="0" applyProtection="0"/>
    <xf numFmtId="0" fontId="39" fillId="19" borderId="0" applyNumberFormat="0" applyBorder="0" applyAlignment="0" applyProtection="0"/>
    <xf numFmtId="0" fontId="40" fillId="20" borderId="0" applyNumberFormat="0" applyBorder="0" applyAlignment="0" applyProtection="0"/>
    <xf numFmtId="0" fontId="39" fillId="3" borderId="0" applyNumberFormat="0" applyBorder="0" applyAlignment="0" applyProtection="0"/>
    <xf numFmtId="0" fontId="40" fillId="21" borderId="0" applyNumberFormat="0" applyBorder="0" applyAlignment="0" applyProtection="0"/>
    <xf numFmtId="0" fontId="39" fillId="25" borderId="0" applyNumberFormat="0" applyBorder="0" applyAlignment="0" applyProtection="0"/>
    <xf numFmtId="0" fontId="40" fillId="26" borderId="0" applyNumberFormat="0" applyBorder="0" applyAlignment="0" applyProtection="0"/>
    <xf numFmtId="0" fontId="39" fillId="27" borderId="0" applyNumberFormat="0" applyBorder="0" applyAlignment="0" applyProtection="0"/>
    <xf numFmtId="0" fontId="40" fillId="28" borderId="0" applyNumberFormat="0" applyBorder="0" applyAlignment="0" applyProtection="0"/>
    <xf numFmtId="0" fontId="39" fillId="29" borderId="0" applyNumberFormat="0" applyBorder="0" applyAlignment="0" applyProtection="0"/>
    <xf numFmtId="0" fontId="40" fillId="30" borderId="0" applyNumberFormat="0" applyBorder="0" applyAlignment="0" applyProtection="0"/>
    <xf numFmtId="0" fontId="41" fillId="23" borderId="0" applyNumberFormat="0" applyBorder="0" applyAlignment="0" applyProtection="0"/>
    <xf numFmtId="0" fontId="41" fillId="19" borderId="0" applyNumberFormat="0" applyBorder="0" applyAlignment="0" applyProtection="0"/>
    <xf numFmtId="0" fontId="41" fillId="3" borderId="0" applyNumberFormat="0" applyBorder="0" applyAlignment="0" applyProtection="0"/>
    <xf numFmtId="0" fontId="41" fillId="25" borderId="0" applyNumberFormat="0" applyBorder="0" applyAlignment="0" applyProtection="0"/>
    <xf numFmtId="0" fontId="41" fillId="27" borderId="0" applyNumberFormat="0" applyBorder="0" applyAlignment="0" applyProtection="0"/>
    <xf numFmtId="0" fontId="41" fillId="29" borderId="0" applyNumberFormat="0" applyBorder="0" applyAlignment="0" applyProtection="0"/>
    <xf numFmtId="0" fontId="42" fillId="0" borderId="0"/>
    <xf numFmtId="0" fontId="42" fillId="0" borderId="0"/>
    <xf numFmtId="0" fontId="39" fillId="31" borderId="0" applyNumberFormat="0" applyBorder="0" applyAlignment="0" applyProtection="0"/>
    <xf numFmtId="0" fontId="40" fillId="32" borderId="0" applyNumberFormat="0" applyBorder="0" applyAlignment="0" applyProtection="0"/>
    <xf numFmtId="0" fontId="39" fillId="33" borderId="0" applyNumberFormat="0" applyBorder="0" applyAlignment="0" applyProtection="0"/>
    <xf numFmtId="0" fontId="40"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39" fillId="25" borderId="0" applyNumberFormat="0" applyBorder="0" applyAlignment="0" applyProtection="0"/>
    <xf numFmtId="0" fontId="40" fillId="26" borderId="0" applyNumberFormat="0" applyBorder="0" applyAlignment="0" applyProtection="0"/>
    <xf numFmtId="0" fontId="39" fillId="27" borderId="0" applyNumberFormat="0" applyBorder="0" applyAlignment="0" applyProtection="0"/>
    <xf numFmtId="0" fontId="40" fillId="28" borderId="0" applyNumberFormat="0" applyBorder="0" applyAlignment="0" applyProtection="0"/>
    <xf numFmtId="0" fontId="39" fillId="37" borderId="0" applyNumberFormat="0" applyBorder="0" applyAlignment="0" applyProtection="0"/>
    <xf numFmtId="0" fontId="40" fillId="38" borderId="0" applyNumberFormat="0" applyBorder="0" applyAlignment="0" applyProtection="0"/>
    <xf numFmtId="0" fontId="9" fillId="0" borderId="0" applyFont="0" applyFill="0" applyBorder="0" applyAlignment="0" applyProtection="0"/>
    <xf numFmtId="178" fontId="33" fillId="0" borderId="0" applyFont="0" applyFill="0" applyBorder="0" applyAlignment="0" applyProtection="0"/>
    <xf numFmtId="0" fontId="9" fillId="0" borderId="0" applyFont="0" applyFill="0" applyBorder="0" applyAlignment="0" applyProtection="0"/>
    <xf numFmtId="179" fontId="33" fillId="0" borderId="0" applyFont="0" applyFill="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0" borderId="0"/>
    <xf numFmtId="0" fontId="46" fillId="0" borderId="0"/>
    <xf numFmtId="0" fontId="48" fillId="0" borderId="0"/>
    <xf numFmtId="5" fontId="13" fillId="0" borderId="0" applyFill="0" applyBorder="0" applyAlignment="0"/>
    <xf numFmtId="180" fontId="13" fillId="0" borderId="0" applyFill="0" applyBorder="0" applyAlignment="0"/>
    <xf numFmtId="0" fontId="49" fillId="4" borderId="11" applyNumberFormat="0" applyAlignment="0" applyProtection="0"/>
    <xf numFmtId="0" fontId="50" fillId="39" borderId="11" applyNumberFormat="0" applyAlignment="0" applyProtection="0"/>
    <xf numFmtId="0" fontId="51" fillId="0" borderId="0"/>
    <xf numFmtId="181" fontId="52" fillId="0" borderId="12" applyBorder="0"/>
    <xf numFmtId="181" fontId="53" fillId="0" borderId="5">
      <protection locked="0"/>
    </xf>
    <xf numFmtId="182" fontId="54" fillId="0" borderId="5"/>
    <xf numFmtId="0" fontId="55" fillId="40" borderId="13" applyNumberFormat="0" applyAlignment="0" applyProtection="0"/>
    <xf numFmtId="0" fontId="56" fillId="41" borderId="13" applyNumberFormat="0" applyAlignment="0" applyProtection="0"/>
    <xf numFmtId="4" fontId="57" fillId="0" borderId="0" applyAlignment="0"/>
    <xf numFmtId="0" fontId="10" fillId="0" borderId="0"/>
    <xf numFmtId="1" fontId="58" fillId="0" borderId="8" applyBorder="0"/>
    <xf numFmtId="0" fontId="59" fillId="0" borderId="0" applyNumberFormat="0" applyFill="0" applyBorder="0" applyAlignment="0" applyProtection="0"/>
    <xf numFmtId="41" fontId="16" fillId="0" borderId="0" applyFont="0" applyFill="0" applyBorder="0" applyAlignment="0" applyProtection="0"/>
    <xf numFmtId="41" fontId="10"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6" fillId="0" borderId="0" applyFont="0" applyFill="0" applyBorder="0" applyAlignment="0" applyProtection="0"/>
    <xf numFmtId="164" fontId="10" fillId="0" borderId="0" applyFont="0" applyFill="0" applyBorder="0" applyAlignment="0" applyProtection="0"/>
    <xf numFmtId="183" fontId="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9" fillId="0" borderId="0" applyFont="0" applyFill="0" applyBorder="0" applyAlignment="0" applyProtection="0"/>
    <xf numFmtId="165"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29" fillId="0" borderId="0" applyFont="0" applyFill="0" applyBorder="0" applyAlignment="0" applyProtection="0"/>
    <xf numFmtId="43" fontId="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6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169" fontId="10"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8" fillId="0" borderId="0" applyFont="0" applyFill="0" applyBorder="0" applyAlignment="0" applyProtection="0"/>
    <xf numFmtId="184" fontId="7" fillId="0" borderId="0"/>
    <xf numFmtId="3" fontId="9" fillId="0" borderId="0" applyFont="0" applyFill="0" applyBorder="0" applyAlignment="0" applyProtection="0"/>
    <xf numFmtId="185" fontId="61" fillId="0" borderId="0">
      <protection locked="0"/>
    </xf>
    <xf numFmtId="186" fontId="61" fillId="0" borderId="0">
      <protection locked="0"/>
    </xf>
    <xf numFmtId="187" fontId="62" fillId="0" borderId="6">
      <protection locked="0"/>
    </xf>
    <xf numFmtId="188" fontId="61" fillId="0" borderId="0">
      <protection locked="0"/>
    </xf>
    <xf numFmtId="189" fontId="61" fillId="0" borderId="0">
      <protection locked="0"/>
    </xf>
    <xf numFmtId="0" fontId="61" fillId="0" borderId="0" applyNumberFormat="0">
      <protection locked="0"/>
    </xf>
    <xf numFmtId="188" fontId="61" fillId="0" borderId="0">
      <protection locked="0"/>
    </xf>
    <xf numFmtId="181" fontId="63" fillId="0" borderId="10"/>
    <xf numFmtId="190" fontId="63" fillId="0" borderId="10"/>
    <xf numFmtId="2" fontId="24" fillId="0" borderId="14" applyFill="0" applyProtection="0">
      <alignment horizontal="center" vertical="center" wrapText="1"/>
    </xf>
    <xf numFmtId="44" fontId="7" fillId="0" borderId="0" applyFont="0" applyFill="0" applyBorder="0" applyAlignment="0" applyProtection="0"/>
    <xf numFmtId="191" fontId="9" fillId="0" borderId="0" applyFont="0" applyFill="0" applyBorder="0" applyAlignment="0" applyProtection="0"/>
    <xf numFmtId="192" fontId="10" fillId="0" borderId="0"/>
    <xf numFmtId="181" fontId="30" fillId="0" borderId="10">
      <alignment horizontal="center"/>
      <protection hidden="1"/>
    </xf>
    <xf numFmtId="193" fontId="64" fillId="0" borderId="10">
      <alignment horizontal="center"/>
      <protection hidden="1"/>
    </xf>
    <xf numFmtId="2" fontId="30" fillId="0" borderId="10">
      <alignment horizontal="center"/>
      <protection hidden="1"/>
    </xf>
    <xf numFmtId="168" fontId="13" fillId="0" borderId="15"/>
    <xf numFmtId="0" fontId="9" fillId="0" borderId="0" applyFont="0" applyFill="0" applyBorder="0" applyAlignment="0" applyProtection="0"/>
    <xf numFmtId="0" fontId="65" fillId="4" borderId="16" applyNumberFormat="0" applyAlignment="0" applyProtection="0"/>
    <xf numFmtId="0" fontId="66" fillId="15" borderId="11" applyNumberFormat="0" applyAlignment="0" applyProtection="0"/>
    <xf numFmtId="0" fontId="67" fillId="0" borderId="17" applyNumberFormat="0" applyFill="0" applyAlignment="0" applyProtection="0"/>
    <xf numFmtId="0" fontId="68" fillId="0" borderId="18" applyNumberFormat="0" applyFill="0" applyAlignment="0" applyProtection="0"/>
    <xf numFmtId="0" fontId="69" fillId="0" borderId="19" applyNumberFormat="0" applyFill="0" applyAlignment="0" applyProtection="0"/>
    <xf numFmtId="0" fontId="69" fillId="0" borderId="0" applyNumberFormat="0" applyFill="0" applyBorder="0" applyAlignment="0" applyProtection="0"/>
    <xf numFmtId="194" fontId="10" fillId="0" borderId="0"/>
    <xf numFmtId="3" fontId="9" fillId="0" borderId="0" applyFont="0" applyBorder="0" applyAlignment="0"/>
    <xf numFmtId="3" fontId="13" fillId="0" borderId="0" applyFont="0" applyBorder="0" applyAlignment="0"/>
    <xf numFmtId="195" fontId="9" fillId="0" borderId="0" applyFont="0" applyFill="0" applyBorder="0" applyAlignment="0" applyProtection="0"/>
    <xf numFmtId="195" fontId="9" fillId="0" borderId="0" applyFont="0" applyFill="0" applyBorder="0" applyAlignment="0" applyProtection="0"/>
    <xf numFmtId="0" fontId="28" fillId="0" borderId="0"/>
    <xf numFmtId="0" fontId="70" fillId="0" borderId="0" applyNumberFormat="0" applyFill="0" applyBorder="0" applyAlignment="0" applyProtection="0"/>
    <xf numFmtId="0" fontId="71" fillId="0" borderId="0" applyNumberFormat="0" applyFill="0" applyBorder="0" applyAlignment="0" applyProtection="0"/>
    <xf numFmtId="3" fontId="9" fillId="0" borderId="0" applyFont="0" applyBorder="0" applyAlignment="0"/>
    <xf numFmtId="3" fontId="13" fillId="0" borderId="0" applyFont="0" applyBorder="0" applyAlignment="0"/>
    <xf numFmtId="2" fontId="9" fillId="0" borderId="0" applyFont="0" applyFill="0" applyBorder="0" applyAlignment="0" applyProtection="0"/>
    <xf numFmtId="0" fontId="9" fillId="42" borderId="20" applyNumberFormat="0" applyFont="0" applyAlignment="0" applyProtection="0"/>
    <xf numFmtId="0" fontId="72" fillId="9" borderId="0" applyNumberFormat="0" applyBorder="0" applyAlignment="0" applyProtection="0"/>
    <xf numFmtId="0" fontId="73" fillId="10" borderId="0" applyNumberFormat="0" applyBorder="0" applyAlignment="0" applyProtection="0"/>
    <xf numFmtId="0" fontId="74" fillId="4" borderId="0" applyNumberFormat="0" applyBorder="0" applyAlignment="0" applyProtection="0"/>
    <xf numFmtId="0" fontId="9" fillId="0" borderId="0" applyNumberFormat="0" applyFont="0" applyBorder="0" applyAlignment="0">
      <alignment horizontal="left" vertical="center"/>
    </xf>
    <xf numFmtId="0" fontId="19" fillId="0" borderId="0">
      <alignment vertical="justify"/>
    </xf>
    <xf numFmtId="0" fontId="75" fillId="0" borderId="0">
      <alignment horizontal="left"/>
    </xf>
    <xf numFmtId="0" fontId="76" fillId="0" borderId="21" applyNumberFormat="0" applyAlignment="0" applyProtection="0">
      <alignment horizontal="left" vertical="center"/>
    </xf>
    <xf numFmtId="0" fontId="76" fillId="0" borderId="3">
      <alignment horizontal="left" vertical="center"/>
    </xf>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17"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9" fillId="0" borderId="18" applyNumberFormat="0" applyFill="0" applyAlignment="0" applyProtection="0"/>
    <xf numFmtId="0" fontId="80" fillId="0" borderId="19" applyNumberFormat="0" applyFill="0" applyAlignment="0" applyProtection="0"/>
    <xf numFmtId="0" fontId="81" fillId="0" borderId="19"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77" fillId="0" borderId="0" applyProtection="0"/>
    <xf numFmtId="0" fontId="76" fillId="0" borderId="0" applyProtection="0"/>
    <xf numFmtId="0" fontId="82" fillId="0" borderId="0" applyNumberFormat="0" applyFill="0" applyBorder="0" applyAlignment="0" applyProtection="0">
      <alignment vertical="top"/>
      <protection locked="0"/>
    </xf>
    <xf numFmtId="0" fontId="74" fillId="42" borderId="1" applyNumberFormat="0" applyBorder="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83" fillId="15"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83" fillId="15"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66" fillId="16" borderId="11" applyNumberFormat="0" applyAlignment="0" applyProtection="0"/>
    <xf numFmtId="0" fontId="83" fillId="15" borderId="11" applyNumberFormat="0" applyAlignment="0" applyProtection="0"/>
    <xf numFmtId="0" fontId="66" fillId="16" borderId="11" applyNumberFormat="0" applyAlignment="0" applyProtection="0"/>
    <xf numFmtId="0" fontId="66" fillId="16" borderId="11" applyNumberFormat="0" applyAlignment="0" applyProtection="0"/>
    <xf numFmtId="0" fontId="84" fillId="16" borderId="11" applyNumberFormat="0" applyAlignment="0" applyProtection="0"/>
    <xf numFmtId="0" fontId="84" fillId="16" borderId="11" applyNumberFormat="0" applyAlignment="0" applyProtection="0"/>
    <xf numFmtId="0" fontId="83" fillId="15" borderId="11" applyNumberFormat="0" applyAlignment="0" applyProtection="0"/>
    <xf numFmtId="0" fontId="83" fillId="15" borderId="11" applyNumberFormat="0" applyAlignment="0" applyProtection="0"/>
    <xf numFmtId="0" fontId="83" fillId="15" borderId="11" applyNumberFormat="0" applyAlignment="0" applyProtection="0"/>
    <xf numFmtId="0" fontId="83" fillId="15" borderId="11" applyNumberFormat="0" applyAlignment="0" applyProtection="0"/>
    <xf numFmtId="0" fontId="66" fillId="16" borderId="11" applyNumberFormat="0" applyAlignment="0" applyProtection="0"/>
    <xf numFmtId="0" fontId="85" fillId="40" borderId="13" applyNumberFormat="0" applyAlignment="0" applyProtection="0"/>
    <xf numFmtId="0" fontId="10" fillId="0" borderId="0"/>
    <xf numFmtId="0" fontId="86" fillId="0" borderId="0"/>
    <xf numFmtId="0" fontId="87" fillId="0" borderId="22" applyNumberFormat="0" applyFill="0" applyAlignment="0" applyProtection="0"/>
    <xf numFmtId="0" fontId="88" fillId="0" borderId="22" applyNumberFormat="0" applyFill="0" applyAlignment="0" applyProtection="0"/>
    <xf numFmtId="181" fontId="9" fillId="0" borderId="12" applyFont="0"/>
    <xf numFmtId="3" fontId="10" fillId="0" borderId="23"/>
    <xf numFmtId="38" fontId="9" fillId="0" borderId="0" applyFont="0" applyFill="0" applyBorder="0" applyAlignment="0" applyProtection="0"/>
    <xf numFmtId="40" fontId="9" fillId="0" borderId="0" applyFont="0" applyFill="0" applyBorder="0" applyAlignment="0" applyProtection="0"/>
    <xf numFmtId="0" fontId="89" fillId="0" borderId="24"/>
    <xf numFmtId="166" fontId="19" fillId="0" borderId="25"/>
    <xf numFmtId="196" fontId="9" fillId="0" borderId="0" applyFont="0" applyFill="0" applyBorder="0" applyAlignment="0" applyProtection="0"/>
    <xf numFmtId="197" fontId="9" fillId="0" borderId="0" applyFont="0" applyFill="0" applyBorder="0" applyAlignment="0" applyProtection="0"/>
    <xf numFmtId="198" fontId="9" fillId="0" borderId="0" applyFont="0" applyFill="0" applyBorder="0" applyAlignment="0" applyProtection="0"/>
    <xf numFmtId="199" fontId="9" fillId="0" borderId="0" applyFont="0" applyFill="0" applyBorder="0" applyAlignment="0" applyProtection="0"/>
    <xf numFmtId="0" fontId="9" fillId="0" borderId="0" applyNumberFormat="0" applyFont="0" applyFill="0" applyAlignment="0"/>
    <xf numFmtId="0" fontId="63" fillId="0" borderId="0">
      <alignment horizontal="justify" vertical="top"/>
    </xf>
    <xf numFmtId="0" fontId="90" fillId="43" borderId="0" applyNumberFormat="0" applyBorder="0" applyAlignment="0" applyProtection="0"/>
    <xf numFmtId="0" fontId="91" fillId="44" borderId="0" applyNumberFormat="0" applyBorder="0" applyAlignment="0" applyProtection="0"/>
    <xf numFmtId="0" fontId="7" fillId="0" borderId="0"/>
    <xf numFmtId="0" fontId="41" fillId="31" borderId="0" applyNumberFormat="0" applyBorder="0" applyAlignment="0" applyProtection="0"/>
    <xf numFmtId="0" fontId="41" fillId="33" borderId="0" applyNumberFormat="0" applyBorder="0" applyAlignment="0" applyProtection="0"/>
    <xf numFmtId="0" fontId="41" fillId="35" borderId="0" applyNumberFormat="0" applyBorder="0" applyAlignment="0" applyProtection="0"/>
    <xf numFmtId="0" fontId="41" fillId="25" borderId="0" applyNumberFormat="0" applyBorder="0" applyAlignment="0" applyProtection="0"/>
    <xf numFmtId="0" fontId="41" fillId="27" borderId="0" applyNumberFormat="0" applyBorder="0" applyAlignment="0" applyProtection="0"/>
    <xf numFmtId="0" fontId="41" fillId="37" borderId="0" applyNumberFormat="0" applyBorder="0" applyAlignment="0" applyProtection="0"/>
    <xf numFmtId="0" fontId="13" fillId="0" borderId="0">
      <alignment horizontal="left"/>
    </xf>
    <xf numFmtId="0" fontId="13" fillId="0" borderId="0">
      <alignment horizontal="left"/>
    </xf>
    <xf numFmtId="37" fontId="92" fillId="0" borderId="0"/>
    <xf numFmtId="0" fontId="9" fillId="0" borderId="1" applyNumberFormat="0" applyFont="0" applyFill="0" applyBorder="0" applyAlignment="0">
      <alignment horizontal="center"/>
    </xf>
    <xf numFmtId="200" fontId="86" fillId="0" borderId="0"/>
    <xf numFmtId="200" fontId="86" fillId="0" borderId="0"/>
    <xf numFmtId="0" fontId="8" fillId="0" borderId="0"/>
    <xf numFmtId="0" fontId="16" fillId="0" borderId="0"/>
    <xf numFmtId="0" fontId="16" fillId="0" borderId="0"/>
    <xf numFmtId="0" fontId="16" fillId="0" borderId="0"/>
    <xf numFmtId="0" fontId="10" fillId="0" borderId="0"/>
    <xf numFmtId="0" fontId="16" fillId="0" borderId="0"/>
    <xf numFmtId="0" fontId="16" fillId="0" borderId="0"/>
    <xf numFmtId="0" fontId="16" fillId="0" borderId="0"/>
    <xf numFmtId="0" fontId="16" fillId="0" borderId="0"/>
    <xf numFmtId="0" fontId="10" fillId="0" borderId="0"/>
    <xf numFmtId="0" fontId="10" fillId="0" borderId="0"/>
    <xf numFmtId="0" fontId="7" fillId="0" borderId="0"/>
    <xf numFmtId="0" fontId="10" fillId="0" borderId="0"/>
    <xf numFmtId="0" fontId="8" fillId="0" borderId="0"/>
    <xf numFmtId="0" fontId="10" fillId="0" borderId="0"/>
    <xf numFmtId="0" fontId="16" fillId="0" borderId="0"/>
    <xf numFmtId="0" fontId="10" fillId="0" borderId="0"/>
    <xf numFmtId="0" fontId="16" fillId="0" borderId="0"/>
    <xf numFmtId="0" fontId="16" fillId="0" borderId="0"/>
    <xf numFmtId="0" fontId="10" fillId="0" borderId="0"/>
    <xf numFmtId="0" fontId="10" fillId="0" borderId="0"/>
    <xf numFmtId="0" fontId="16" fillId="0" borderId="0"/>
    <xf numFmtId="0" fontId="16" fillId="0" borderId="0"/>
    <xf numFmtId="0" fontId="7" fillId="0" borderId="0"/>
    <xf numFmtId="0" fontId="8"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21" fillId="0" borderId="0"/>
    <xf numFmtId="0" fontId="8" fillId="0" borderId="0"/>
    <xf numFmtId="0" fontId="16" fillId="0" borderId="0"/>
    <xf numFmtId="0" fontId="16" fillId="0" borderId="0"/>
    <xf numFmtId="0" fontId="10" fillId="0" borderId="0"/>
    <xf numFmtId="0" fontId="16" fillId="0" borderId="0"/>
    <xf numFmtId="0" fontId="16" fillId="0" borderId="0"/>
    <xf numFmtId="0" fontId="10" fillId="0" borderId="0"/>
    <xf numFmtId="0" fontId="16" fillId="0" borderId="0"/>
    <xf numFmtId="0" fontId="7" fillId="0" borderId="0"/>
    <xf numFmtId="0" fontId="16" fillId="0" borderId="0"/>
    <xf numFmtId="0" fontId="16" fillId="0" borderId="0"/>
    <xf numFmtId="0" fontId="10" fillId="0" borderId="0"/>
    <xf numFmtId="0" fontId="16" fillId="0" borderId="0"/>
    <xf numFmtId="0" fontId="16" fillId="0" borderId="0"/>
    <xf numFmtId="0" fontId="16" fillId="0" borderId="0"/>
    <xf numFmtId="0" fontId="21"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xf numFmtId="0" fontId="21" fillId="0" borderId="0"/>
    <xf numFmtId="0" fontId="10" fillId="0" borderId="0"/>
    <xf numFmtId="0" fontId="16"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16"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5"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9"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93" fillId="0" borderId="0"/>
    <xf numFmtId="0" fontId="21" fillId="0" borderId="0"/>
    <xf numFmtId="0" fontId="11" fillId="0" borderId="0"/>
    <xf numFmtId="0" fontId="9" fillId="0" borderId="0">
      <alignment vertical="center"/>
    </xf>
    <xf numFmtId="0" fontId="21" fillId="0" borderId="0"/>
    <xf numFmtId="0" fontId="21" fillId="0" borderId="0"/>
    <xf numFmtId="0" fontId="10" fillId="0" borderId="0"/>
    <xf numFmtId="0" fontId="16"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xf numFmtId="0" fontId="16"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xf numFmtId="0" fontId="16" fillId="0" borderId="0"/>
    <xf numFmtId="0" fontId="8" fillId="0" borderId="0"/>
    <xf numFmtId="0" fontId="15" fillId="0" borderId="0"/>
    <xf numFmtId="0" fontId="15" fillId="0" borderId="0"/>
    <xf numFmtId="0" fontId="10" fillId="0" borderId="0"/>
    <xf numFmtId="0" fontId="10" fillId="0" borderId="0"/>
    <xf numFmtId="0" fontId="60" fillId="0" borderId="0"/>
    <xf numFmtId="0" fontId="10" fillId="0" borderId="0"/>
    <xf numFmtId="0" fontId="10" fillId="0" borderId="0"/>
    <xf numFmtId="0" fontId="10" fillId="0" borderId="0"/>
    <xf numFmtId="0" fontId="15" fillId="0" borderId="0"/>
    <xf numFmtId="0" fontId="16" fillId="0" borderId="0"/>
    <xf numFmtId="0" fontId="8" fillId="0" borderId="0"/>
    <xf numFmtId="0" fontId="27" fillId="0" borderId="0"/>
    <xf numFmtId="0" fontId="16" fillId="0" borderId="0"/>
    <xf numFmtId="0" fontId="8" fillId="0" borderId="0"/>
    <xf numFmtId="0" fontId="16" fillId="0" borderId="0"/>
    <xf numFmtId="0" fontId="16" fillId="0" borderId="0"/>
    <xf numFmtId="0" fontId="8" fillId="0" borderId="0"/>
    <xf numFmtId="0" fontId="16" fillId="0" borderId="0"/>
    <xf numFmtId="0" fontId="16" fillId="0" borderId="0"/>
    <xf numFmtId="0" fontId="8" fillId="0" borderId="0"/>
    <xf numFmtId="0" fontId="16" fillId="0" borderId="0"/>
    <xf numFmtId="0" fontId="16" fillId="0" borderId="0"/>
    <xf numFmtId="0" fontId="8" fillId="0" borderId="0"/>
    <xf numFmtId="0" fontId="16" fillId="0" borderId="0"/>
    <xf numFmtId="0" fontId="16" fillId="0" borderId="0"/>
    <xf numFmtId="0" fontId="8" fillId="0" borderId="0"/>
    <xf numFmtId="0" fontId="16" fillId="0" borderId="0"/>
    <xf numFmtId="0" fontId="16"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8" fillId="0" borderId="0"/>
    <xf numFmtId="0" fontId="7" fillId="0" borderId="0"/>
    <xf numFmtId="0" fontId="16" fillId="0" borderId="0"/>
    <xf numFmtId="0" fontId="16" fillId="0" borderId="0"/>
    <xf numFmtId="0" fontId="8" fillId="0" borderId="0"/>
    <xf numFmtId="0" fontId="16" fillId="0" borderId="0"/>
    <xf numFmtId="0" fontId="8" fillId="0" borderId="0"/>
    <xf numFmtId="0" fontId="10" fillId="0" borderId="0"/>
    <xf numFmtId="0" fontId="16" fillId="0" borderId="0"/>
    <xf numFmtId="0" fontId="8" fillId="0" borderId="0"/>
    <xf numFmtId="0" fontId="16" fillId="0" borderId="0"/>
    <xf numFmtId="0" fontId="16" fillId="0" borderId="0"/>
    <xf numFmtId="0" fontId="8" fillId="0" borderId="0"/>
    <xf numFmtId="0" fontId="16" fillId="0" borderId="0"/>
    <xf numFmtId="0" fontId="8" fillId="0" borderId="0"/>
    <xf numFmtId="0" fontId="7" fillId="0" borderId="0"/>
    <xf numFmtId="0" fontId="16" fillId="0" borderId="0"/>
    <xf numFmtId="0" fontId="16" fillId="0" borderId="0"/>
    <xf numFmtId="0" fontId="8" fillId="0" borderId="0"/>
    <xf numFmtId="0" fontId="16" fillId="0" borderId="0"/>
    <xf numFmtId="0" fontId="8" fillId="0" borderId="0"/>
    <xf numFmtId="0" fontId="7" fillId="0" borderId="0"/>
    <xf numFmtId="0" fontId="16" fillId="0" borderId="0"/>
    <xf numFmtId="0" fontId="16" fillId="0" borderId="0"/>
    <xf numFmtId="0" fontId="8" fillId="0" borderId="0"/>
    <xf numFmtId="0" fontId="16" fillId="0" borderId="0"/>
    <xf numFmtId="0" fontId="16" fillId="0" borderId="0"/>
    <xf numFmtId="0" fontId="8" fillId="0" borderId="0"/>
    <xf numFmtId="0" fontId="8" fillId="0" borderId="0"/>
    <xf numFmtId="0" fontId="8" fillId="0" borderId="0"/>
    <xf numFmtId="0" fontId="13" fillId="0" borderId="0"/>
    <xf numFmtId="0" fontId="8" fillId="0" borderId="0"/>
    <xf numFmtId="0" fontId="9" fillId="0" borderId="0"/>
    <xf numFmtId="0" fontId="19" fillId="0" borderId="0"/>
    <xf numFmtId="0" fontId="10" fillId="0" borderId="0"/>
    <xf numFmtId="0" fontId="8" fillId="0" borderId="0"/>
    <xf numFmtId="0" fontId="16" fillId="0" borderId="0"/>
    <xf numFmtId="0" fontId="8" fillId="0" borderId="0"/>
    <xf numFmtId="0" fontId="7" fillId="0" borderId="0"/>
    <xf numFmtId="0" fontId="16" fillId="0" borderId="0"/>
    <xf numFmtId="0" fontId="16" fillId="0" borderId="0"/>
    <xf numFmtId="0" fontId="8" fillId="0" borderId="0"/>
    <xf numFmtId="0" fontId="16"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15" fillId="0" borderId="0"/>
    <xf numFmtId="0" fontId="8" fillId="0" borderId="0"/>
    <xf numFmtId="0" fontId="15" fillId="0" borderId="0"/>
    <xf numFmtId="0" fontId="8" fillId="0" borderId="0"/>
    <xf numFmtId="0" fontId="15" fillId="0" borderId="0"/>
    <xf numFmtId="0" fontId="8" fillId="0" borderId="0"/>
    <xf numFmtId="0" fontId="15" fillId="0" borderId="0"/>
    <xf numFmtId="0" fontId="8" fillId="0" borderId="0"/>
    <xf numFmtId="0" fontId="10" fillId="0" borderId="0"/>
    <xf numFmtId="0" fontId="15" fillId="0" borderId="0"/>
    <xf numFmtId="0" fontId="11" fillId="0" borderId="0"/>
    <xf numFmtId="0" fontId="11" fillId="0" borderId="0"/>
    <xf numFmtId="0" fontId="8" fillId="0" borderId="0"/>
    <xf numFmtId="0" fontId="8" fillId="0" borderId="0"/>
    <xf numFmtId="0" fontId="8" fillId="0" borderId="0"/>
    <xf numFmtId="0" fontId="1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0" fontId="21" fillId="0" borderId="0"/>
    <xf numFmtId="0" fontId="16" fillId="0" borderId="0"/>
    <xf numFmtId="0" fontId="7" fillId="0" borderId="0"/>
    <xf numFmtId="0" fontId="8" fillId="0" borderId="0"/>
    <xf numFmtId="0" fontId="21" fillId="0" borderId="0"/>
    <xf numFmtId="0" fontId="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9" fillId="42"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10" fillId="45" borderId="20" applyNumberFormat="0" applyFont="0" applyAlignment="0" applyProtection="0"/>
    <xf numFmtId="0" fontId="94" fillId="0" borderId="22" applyNumberFormat="0" applyFill="0" applyAlignment="0" applyProtection="0"/>
    <xf numFmtId="171" fontId="9" fillId="0" borderId="0" applyFont="0" applyFill="0" applyBorder="0" applyAlignment="0" applyProtection="0"/>
    <xf numFmtId="175" fontId="9" fillId="0" borderId="0" applyFont="0" applyFill="0" applyBorder="0" applyAlignment="0" applyProtection="0"/>
    <xf numFmtId="0" fontId="9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0" borderId="0" applyFont="0" applyFill="0" applyBorder="0" applyAlignment="0" applyProtection="0"/>
    <xf numFmtId="0" fontId="7" fillId="0" borderId="0"/>
    <xf numFmtId="0" fontId="96" fillId="4" borderId="16" applyNumberFormat="0" applyAlignment="0" applyProtection="0"/>
    <xf numFmtId="0" fontId="97" fillId="39" borderId="16" applyNumberFormat="0" applyAlignment="0" applyProtection="0"/>
    <xf numFmtId="10" fontId="9" fillId="0" borderId="0" applyFont="0" applyFill="0" applyBorder="0" applyAlignment="0" applyProtection="0"/>
    <xf numFmtId="0" fontId="59"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98" fillId="0" borderId="0" applyNumberFormat="0" applyFill="0" applyBorder="0" applyAlignment="0" applyProtection="0">
      <alignment vertical="top"/>
      <protection locked="0"/>
    </xf>
    <xf numFmtId="0" fontId="99" fillId="0" borderId="0" applyNumberFormat="0" applyFill="0" applyBorder="0" applyAlignment="0" applyProtection="0"/>
    <xf numFmtId="0" fontId="25" fillId="0" borderId="0" applyNumberFormat="0" applyFill="0" applyBorder="0" applyAlignment="0" applyProtection="0"/>
    <xf numFmtId="0" fontId="100" fillId="0" borderId="0"/>
    <xf numFmtId="0" fontId="89" fillId="0" borderId="0"/>
    <xf numFmtId="201" fontId="19"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3" fontId="101" fillId="0" borderId="2">
      <alignment horizontal="right" vertical="center"/>
    </xf>
    <xf numFmtId="203" fontId="101" fillId="0" borderId="2">
      <alignment horizontal="right" vertical="center"/>
    </xf>
    <xf numFmtId="202" fontId="95" fillId="0" borderId="2">
      <alignment horizontal="right" vertical="center"/>
    </xf>
    <xf numFmtId="203" fontId="101" fillId="0" borderId="2">
      <alignment horizontal="right" vertical="center"/>
    </xf>
    <xf numFmtId="203" fontId="101"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2" fontId="95"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2" fontId="95" fillId="0" borderId="2">
      <alignment horizontal="right" vertical="center"/>
    </xf>
    <xf numFmtId="201" fontId="19"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3" fontId="101" fillId="0" borderId="2">
      <alignment horizontal="right" vertical="center"/>
    </xf>
    <xf numFmtId="203" fontId="101" fillId="0" borderId="2">
      <alignment horizontal="right" vertical="center"/>
    </xf>
    <xf numFmtId="201" fontId="19" fillId="0" borderId="2">
      <alignment horizontal="right" vertical="center"/>
    </xf>
    <xf numFmtId="202" fontId="95" fillId="0" borderId="2">
      <alignment horizontal="right" vertical="center"/>
    </xf>
    <xf numFmtId="202" fontId="95" fillId="0" borderId="2">
      <alignment horizontal="right" vertical="center"/>
    </xf>
    <xf numFmtId="201" fontId="19" fillId="0" borderId="2">
      <alignment horizontal="right" vertical="center"/>
    </xf>
    <xf numFmtId="202" fontId="95" fillId="0" borderId="2">
      <alignment horizontal="right" vertical="center"/>
    </xf>
    <xf numFmtId="201" fontId="19" fillId="0" borderId="2">
      <alignment horizontal="right" vertical="center"/>
    </xf>
    <xf numFmtId="181" fontId="63" fillId="0" borderId="10">
      <protection hidden="1"/>
    </xf>
    <xf numFmtId="204" fontId="19" fillId="0" borderId="2">
      <alignment horizontal="center"/>
    </xf>
    <xf numFmtId="0" fontId="95" fillId="0" borderId="0" applyNumberFormat="0" applyFill="0" applyBorder="0" applyAlignment="0" applyProtection="0"/>
    <xf numFmtId="0" fontId="10" fillId="0" borderId="0" applyNumberFormat="0" applyFill="0" applyBorder="0" applyAlignment="0" applyProtection="0"/>
    <xf numFmtId="0" fontId="102" fillId="0" borderId="0" applyNumberFormat="0" applyFill="0" applyBorder="0" applyAlignment="0" applyProtection="0"/>
    <xf numFmtId="0" fontId="103" fillId="4" borderId="11" applyNumberFormat="0" applyAlignment="0" applyProtection="0"/>
    <xf numFmtId="0" fontId="102" fillId="0" borderId="0" applyNumberFormat="0" applyFill="0" applyBorder="0" applyAlignment="0" applyProtection="0"/>
    <xf numFmtId="0" fontId="104" fillId="0" borderId="0" applyNumberFormat="0" applyFill="0" applyBorder="0" applyAlignment="0" applyProtection="0"/>
    <xf numFmtId="0" fontId="105" fillId="0" borderId="26" applyNumberFormat="0" applyFill="0" applyAlignment="0" applyProtection="0"/>
    <xf numFmtId="0" fontId="106" fillId="9" borderId="0" applyNumberFormat="0" applyBorder="0" applyAlignment="0" applyProtection="0"/>
    <xf numFmtId="0" fontId="9" fillId="0" borderId="27" applyNumberFormat="0" applyFont="0" applyFill="0" applyAlignment="0" applyProtection="0"/>
    <xf numFmtId="0" fontId="10" fillId="0" borderId="27" applyNumberFormat="0" applyFont="0" applyFill="0" applyAlignment="0" applyProtection="0"/>
    <xf numFmtId="0" fontId="10" fillId="0" borderId="27" applyNumberFormat="0" applyFont="0" applyFill="0" applyAlignment="0" applyProtection="0"/>
    <xf numFmtId="0" fontId="10" fillId="0" borderId="27" applyNumberFormat="0" applyFont="0" applyFill="0" applyAlignment="0" applyProtection="0"/>
    <xf numFmtId="0" fontId="10" fillId="0" borderId="27" applyNumberFormat="0" applyFont="0" applyFill="0" applyAlignment="0" applyProtection="0"/>
    <xf numFmtId="0" fontId="10" fillId="0" borderId="27" applyNumberFormat="0" applyFont="0" applyFill="0" applyAlignment="0" applyProtection="0"/>
    <xf numFmtId="0" fontId="10" fillId="0" borderId="27" applyNumberFormat="0" applyFont="0" applyFill="0" applyAlignment="0" applyProtection="0"/>
    <xf numFmtId="0" fontId="107" fillId="0" borderId="26" applyNumberFormat="0" applyFill="0" applyAlignment="0" applyProtection="0"/>
    <xf numFmtId="0" fontId="108" fillId="43" borderId="0" applyNumberFormat="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76" fillId="0" borderId="23">
      <alignment horizontal="center"/>
    </xf>
    <xf numFmtId="205" fontId="19" fillId="0" borderId="0"/>
    <xf numFmtId="206" fontId="19" fillId="0" borderId="1"/>
    <xf numFmtId="0" fontId="111" fillId="46" borderId="1">
      <alignment horizontal="left" vertical="center"/>
    </xf>
    <xf numFmtId="5" fontId="112" fillId="0" borderId="7">
      <alignment horizontal="left" vertical="top"/>
    </xf>
    <xf numFmtId="5" fontId="25" fillId="0" borderId="4">
      <alignment horizontal="left" vertical="top"/>
    </xf>
    <xf numFmtId="5" fontId="25" fillId="0" borderId="4">
      <alignment horizontal="left" vertical="top"/>
    </xf>
    <xf numFmtId="0" fontId="113" fillId="0" borderId="4">
      <alignment horizontal="left" vertical="center"/>
    </xf>
    <xf numFmtId="0" fontId="114" fillId="0" borderId="0" applyNumberFormat="0" applyFill="0" applyBorder="0" applyAlignment="0" applyProtection="0"/>
    <xf numFmtId="0" fontId="115" fillId="0" borderId="0" applyNumberFormat="0" applyFill="0" applyBorder="0" applyAlignment="0" applyProtection="0"/>
    <xf numFmtId="0" fontId="116" fillId="7" borderId="0" applyNumberFormat="0" applyBorder="0" applyAlignment="0" applyProtection="0"/>
    <xf numFmtId="0" fontId="117"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vertical="center"/>
    </xf>
    <xf numFmtId="40" fontId="9" fillId="0" borderId="0" applyFont="0" applyFill="0" applyBorder="0" applyAlignment="0" applyProtection="0"/>
    <xf numFmtId="38"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9" fontId="9" fillId="0" borderId="0" applyFont="0" applyFill="0" applyBorder="0" applyAlignment="0" applyProtection="0"/>
    <xf numFmtId="0" fontId="118" fillId="0" borderId="0"/>
    <xf numFmtId="0" fontId="119" fillId="0" borderId="0" applyFont="0" applyFill="0" applyBorder="0" applyAlignment="0" applyProtection="0"/>
    <xf numFmtId="0" fontId="119" fillId="0" borderId="0" applyFont="0" applyFill="0" applyBorder="0" applyAlignment="0" applyProtection="0"/>
    <xf numFmtId="207" fontId="9" fillId="0" borderId="0" applyFont="0" applyFill="0" applyBorder="0" applyAlignment="0" applyProtection="0"/>
    <xf numFmtId="208" fontId="9" fillId="0" borderId="0" applyFont="0" applyFill="0" applyBorder="0" applyAlignment="0" applyProtection="0"/>
    <xf numFmtId="0" fontId="120" fillId="0" borderId="0"/>
    <xf numFmtId="0" fontId="26" fillId="0" borderId="0"/>
    <xf numFmtId="175" fontId="9" fillId="0" borderId="0" applyFont="0" applyFill="0" applyBorder="0" applyAlignment="0" applyProtection="0"/>
    <xf numFmtId="171" fontId="9" fillId="0" borderId="0" applyFont="0" applyFill="0" applyBorder="0" applyAlignment="0" applyProtection="0"/>
    <xf numFmtId="209" fontId="9" fillId="0" borderId="0" applyFont="0" applyFill="0" applyBorder="0" applyAlignment="0" applyProtection="0"/>
    <xf numFmtId="6" fontId="9" fillId="0" borderId="0" applyFont="0" applyFill="0" applyBorder="0" applyAlignment="0" applyProtection="0"/>
    <xf numFmtId="210" fontId="9" fillId="0" borderId="0" applyFont="0" applyFill="0" applyBorder="0" applyAlignment="0" applyProtection="0"/>
    <xf numFmtId="43" fontId="4" fillId="0" borderId="0" applyFont="0" applyFill="0" applyBorder="0" applyAlignment="0" applyProtection="0"/>
    <xf numFmtId="0" fontId="7" fillId="0" borderId="0"/>
    <xf numFmtId="0" fontId="11" fillId="0" borderId="0"/>
    <xf numFmtId="43" fontId="7" fillId="0" borderId="0" applyFont="0" applyFill="0" applyBorder="0" applyAlignment="0" applyProtection="0"/>
    <xf numFmtId="0" fontId="4" fillId="0" borderId="0"/>
    <xf numFmtId="43" fontId="8" fillId="0" borderId="0" applyFont="0" applyFill="0" applyBorder="0" applyAlignment="0" applyProtection="0"/>
    <xf numFmtId="0" fontId="4" fillId="0" borderId="0"/>
    <xf numFmtId="0" fontId="18" fillId="0" borderId="0"/>
    <xf numFmtId="0" fontId="10" fillId="0" borderId="0"/>
    <xf numFmtId="0" fontId="13"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126" fillId="0" borderId="0" applyProtection="0"/>
    <xf numFmtId="0" fontId="10" fillId="0" borderId="0"/>
    <xf numFmtId="173" fontId="10" fillId="0" borderId="0" applyFont="0" applyFill="0" applyBorder="0" applyAlignment="0" applyProtection="0"/>
    <xf numFmtId="0" fontId="18" fillId="0" borderId="0"/>
    <xf numFmtId="0" fontId="18" fillId="0" borderId="0"/>
    <xf numFmtId="0" fontId="18" fillId="0" borderId="0"/>
    <xf numFmtId="0" fontId="11" fillId="0" borderId="0"/>
    <xf numFmtId="0" fontId="18" fillId="0" borderId="0"/>
    <xf numFmtId="0" fontId="18" fillId="0" borderId="0"/>
    <xf numFmtId="43" fontId="8" fillId="0" borderId="0" applyFont="0" applyFill="0" applyBorder="0" applyAlignment="0" applyProtection="0"/>
    <xf numFmtId="43" fontId="16" fillId="0" borderId="0" applyFont="0" applyFill="0" applyBorder="0" applyAlignment="0" applyProtection="0"/>
    <xf numFmtId="10" fontId="74" fillId="42" borderId="1" applyNumberFormat="0" applyBorder="0" applyAlignment="0" applyProtection="0"/>
    <xf numFmtId="0" fontId="18" fillId="0" borderId="0"/>
    <xf numFmtId="0" fontId="10" fillId="0" borderId="0"/>
    <xf numFmtId="0" fontId="9" fillId="0" borderId="0"/>
    <xf numFmtId="211" fontId="10" fillId="0" borderId="0" applyFont="0" applyFill="0" applyBorder="0" applyAlignment="0" applyProtection="0"/>
    <xf numFmtId="195" fontId="10" fillId="0" borderId="0" applyFont="0" applyFill="0" applyBorder="0" applyAlignment="0" applyProtection="0"/>
    <xf numFmtId="181" fontId="74" fillId="0" borderId="12" applyFont="0"/>
    <xf numFmtId="0" fontId="11" fillId="0" borderId="0"/>
    <xf numFmtId="174" fontId="10" fillId="0" borderId="0" applyFont="0" applyFill="0" applyBorder="0" applyAlignment="0" applyProtection="0"/>
    <xf numFmtId="0" fontId="18" fillId="0" borderId="0"/>
    <xf numFmtId="0" fontId="18" fillId="0" borderId="0"/>
    <xf numFmtId="43" fontId="8" fillId="0" borderId="0" applyFont="0" applyFill="0" applyBorder="0" applyAlignment="0" applyProtection="0"/>
    <xf numFmtId="0" fontId="18" fillId="0" borderId="0"/>
    <xf numFmtId="0" fontId="9" fillId="0" borderId="0"/>
    <xf numFmtId="0" fontId="18" fillId="0" borderId="0"/>
    <xf numFmtId="0" fontId="9" fillId="0" borderId="0"/>
    <xf numFmtId="43" fontId="8" fillId="0" borderId="0" applyFont="0" applyFill="0" applyBorder="0" applyAlignment="0" applyProtection="0"/>
    <xf numFmtId="0" fontId="9" fillId="0" borderId="0"/>
    <xf numFmtId="0" fontId="18" fillId="0" borderId="0"/>
    <xf numFmtId="0" fontId="18" fillId="0" borderId="0"/>
    <xf numFmtId="0" fontId="18" fillId="0" borderId="0"/>
    <xf numFmtId="0" fontId="11" fillId="0" borderId="0"/>
    <xf numFmtId="0" fontId="10" fillId="0" borderId="0" applyFont="0" applyFill="0" applyBorder="0" applyAlignment="0" applyProtection="0"/>
    <xf numFmtId="0" fontId="18" fillId="0" borderId="0"/>
    <xf numFmtId="43" fontId="8" fillId="0" borderId="0" applyFont="0" applyFill="0" applyBorder="0" applyAlignment="0" applyProtection="0"/>
    <xf numFmtId="0" fontId="18" fillId="0" borderId="0"/>
    <xf numFmtId="0" fontId="18" fillId="0" borderId="0"/>
    <xf numFmtId="0" fontId="9" fillId="0" borderId="0"/>
    <xf numFmtId="193" fontId="123" fillId="0" borderId="10">
      <alignment horizontal="center"/>
      <protection hidden="1"/>
    </xf>
    <xf numFmtId="167" fontId="121" fillId="0" borderId="9" applyNumberFormat="0" applyFont="0" applyBorder="0" applyAlignment="0">
      <alignment horizontal="center" vertical="center"/>
    </xf>
    <xf numFmtId="0" fontId="9" fillId="0" borderId="0"/>
    <xf numFmtId="192" fontId="16" fillId="0" borderId="0"/>
    <xf numFmtId="0" fontId="18" fillId="0" borderId="0"/>
    <xf numFmtId="0" fontId="18" fillId="0" borderId="0"/>
    <xf numFmtId="43" fontId="8" fillId="0" borderId="0" applyFont="0" applyFill="0" applyBorder="0" applyAlignment="0" applyProtection="0"/>
    <xf numFmtId="0" fontId="18" fillId="0" borderId="0"/>
    <xf numFmtId="0" fontId="18" fillId="0" borderId="0"/>
    <xf numFmtId="173" fontId="10" fillId="0" borderId="0" applyFont="0" applyFill="0" applyBorder="0" applyAlignment="0" applyProtection="0"/>
    <xf numFmtId="184" fontId="11" fillId="0" borderId="0"/>
    <xf numFmtId="194" fontId="16" fillId="0" borderId="0"/>
    <xf numFmtId="0" fontId="9" fillId="0" borderId="0"/>
    <xf numFmtId="3" fontId="16" fillId="0" borderId="23"/>
    <xf numFmtId="0" fontId="26" fillId="0" borderId="0" applyNumberFormat="0" applyFont="0" applyFill="0" applyAlignment="0"/>
    <xf numFmtId="0" fontId="18" fillId="0" borderId="0"/>
    <xf numFmtId="0" fontId="9" fillId="0" borderId="0"/>
    <xf numFmtId="0" fontId="18" fillId="0" borderId="0"/>
    <xf numFmtId="0" fontId="18" fillId="0" borderId="0"/>
    <xf numFmtId="0" fontId="128" fillId="0" borderId="0"/>
    <xf numFmtId="0" fontId="18" fillId="0" borderId="0"/>
    <xf numFmtId="0" fontId="18" fillId="0" borderId="0"/>
    <xf numFmtId="0" fontId="10" fillId="0" borderId="27" applyNumberFormat="0" applyFont="0" applyFill="0" applyAlignment="0" applyProtection="0"/>
    <xf numFmtId="0" fontId="10" fillId="0" borderId="0"/>
    <xf numFmtId="0" fontId="10" fillId="0" borderId="0"/>
    <xf numFmtId="0" fontId="10" fillId="0" borderId="0"/>
    <xf numFmtId="0" fontId="10" fillId="0" borderId="0"/>
    <xf numFmtId="173" fontId="10" fillId="0" borderId="0" applyFont="0" applyFill="0" applyBorder="0" applyAlignment="0" applyProtection="0"/>
    <xf numFmtId="0" fontId="16" fillId="0" borderId="0"/>
    <xf numFmtId="0" fontId="18" fillId="0" borderId="0"/>
    <xf numFmtId="0" fontId="18" fillId="0" borderId="0"/>
    <xf numFmtId="0" fontId="18" fillId="0" borderId="0"/>
    <xf numFmtId="0" fontId="9" fillId="0" borderId="0"/>
    <xf numFmtId="4" fontId="122" fillId="0" borderId="0" applyAlignment="0"/>
    <xf numFmtId="0" fontId="18" fillId="0" borderId="0"/>
    <xf numFmtId="43" fontId="8" fillId="0" borderId="0" applyFont="0" applyFill="0" applyBorder="0" applyAlignment="0" applyProtection="0"/>
    <xf numFmtId="0" fontId="125" fillId="0" borderId="0" applyProtection="0"/>
    <xf numFmtId="43" fontId="8" fillId="0" borderId="0" applyFont="0" applyFill="0" applyBorder="0" applyAlignment="0" applyProtection="0"/>
    <xf numFmtId="0" fontId="18" fillId="0" borderId="0"/>
    <xf numFmtId="0" fontId="11" fillId="0" borderId="0"/>
    <xf numFmtId="0" fontId="18" fillId="0" borderId="0"/>
    <xf numFmtId="0" fontId="18" fillId="0" borderId="0"/>
    <xf numFmtId="0" fontId="9" fillId="0" borderId="0"/>
    <xf numFmtId="10" fontId="10" fillId="0" borderId="0" applyFont="0" applyFill="0" applyBorder="0" applyAlignment="0" applyProtection="0"/>
    <xf numFmtId="0" fontId="9" fillId="0" borderId="0"/>
    <xf numFmtId="173" fontId="10" fillId="0" borderId="0" applyFont="0" applyFill="0" applyBorder="0" applyAlignment="0" applyProtection="0"/>
    <xf numFmtId="3" fontId="10" fillId="0" borderId="0" applyFont="0" applyFill="0" applyBorder="0" applyAlignment="0" applyProtection="0"/>
    <xf numFmtId="43" fontId="8" fillId="0" borderId="0" applyFont="0" applyFill="0" applyBorder="0" applyAlignment="0" applyProtection="0"/>
    <xf numFmtId="0" fontId="18" fillId="0" borderId="0"/>
    <xf numFmtId="0" fontId="18" fillId="0" borderId="0"/>
    <xf numFmtId="0" fontId="124" fillId="0" borderId="0" applyNumberFormat="0" applyFont="0" applyBorder="0" applyAlignment="0">
      <alignment horizontal="left" vertical="center"/>
    </xf>
    <xf numFmtId="0" fontId="18" fillId="0" borderId="0"/>
    <xf numFmtId="0" fontId="18" fillId="0" borderId="0"/>
    <xf numFmtId="0" fontId="16" fillId="0" borderId="0" applyFont="0" applyFill="0" applyBorder="0" applyAlignment="0" applyProtection="0"/>
    <xf numFmtId="43" fontId="8" fillId="0" borderId="0" applyFont="0" applyFill="0" applyBorder="0" applyAlignment="0" applyProtection="0"/>
    <xf numFmtId="0" fontId="18" fillId="0" borderId="0"/>
    <xf numFmtId="173" fontId="10" fillId="0" borderId="0" applyFont="0" applyFill="0" applyBorder="0" applyAlignment="0" applyProtection="0"/>
    <xf numFmtId="0" fontId="18" fillId="0" borderId="0"/>
    <xf numFmtId="0" fontId="18" fillId="0" borderId="0"/>
    <xf numFmtId="0" fontId="127" fillId="0" borderId="1" applyNumberFormat="0" applyFont="0" applyFill="0" applyBorder="0" applyAlignment="0">
      <alignment horizontal="center"/>
    </xf>
    <xf numFmtId="0" fontId="18" fillId="0" borderId="0"/>
    <xf numFmtId="0" fontId="9" fillId="0" borderId="0"/>
    <xf numFmtId="0" fontId="18" fillId="0" borderId="0"/>
    <xf numFmtId="173" fontId="10" fillId="0" borderId="0" applyFont="0" applyFill="0" applyBorder="0" applyAlignment="0" applyProtection="0"/>
    <xf numFmtId="0" fontId="18" fillId="0" borderId="0"/>
    <xf numFmtId="38" fontId="74" fillId="4" borderId="0" applyNumberFormat="0" applyBorder="0" applyAlignment="0" applyProtection="0"/>
    <xf numFmtId="2" fontId="10" fillId="0" borderId="0" applyFont="0" applyFill="0" applyBorder="0" applyAlignment="0" applyProtection="0"/>
    <xf numFmtId="0" fontId="18" fillId="0" borderId="0"/>
    <xf numFmtId="43" fontId="8" fillId="0" borderId="0" applyFont="0" applyFill="0" applyBorder="0" applyAlignment="0" applyProtection="0"/>
    <xf numFmtId="188" fontId="61" fillId="0" borderId="0" applyNumberFormat="0">
      <protection locked="0"/>
    </xf>
    <xf numFmtId="0" fontId="19" fillId="0" borderId="0"/>
    <xf numFmtId="0" fontId="13" fillId="0" borderId="0"/>
    <xf numFmtId="0" fontId="19" fillId="0" borderId="0"/>
    <xf numFmtId="0" fontId="10" fillId="0" borderId="0"/>
    <xf numFmtId="173" fontId="10" fillId="0" borderId="0" applyFont="0" applyFill="0" applyBorder="0" applyAlignment="0" applyProtection="0"/>
    <xf numFmtId="174" fontId="14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49" fillId="0" borderId="0" applyFont="0" applyFill="0" applyBorder="0" applyAlignment="0" applyProtection="0"/>
    <xf numFmtId="173" fontId="149" fillId="0" borderId="0" applyFont="0" applyFill="0" applyBorder="0" applyAlignment="0" applyProtection="0"/>
    <xf numFmtId="173" fontId="14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0" fontId="10" fillId="0" borderId="0" applyNumberFormat="0" applyFill="0" applyBorder="0" applyAlignment="0" applyProtection="0"/>
    <xf numFmtId="0" fontId="21" fillId="0" borderId="0" applyFont="0" applyFill="0" applyBorder="0" applyAlignment="0" applyProtection="0"/>
    <xf numFmtId="238" fontId="13" fillId="0" borderId="0" applyFont="0" applyFill="0" applyBorder="0" applyAlignment="0" applyProtection="0"/>
    <xf numFmtId="0" fontId="212"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51" fillId="0" borderId="0"/>
    <xf numFmtId="0" fontId="10" fillId="0" borderId="0" applyNumberFormat="0" applyFill="0" applyBorder="0" applyAlignment="0" applyProtection="0"/>
    <xf numFmtId="175" fontId="13" fillId="0" borderId="0" applyFont="0" applyFill="0" applyBorder="0" applyAlignment="0" applyProtection="0"/>
    <xf numFmtId="213" fontId="13" fillId="0" borderId="0" applyFont="0" applyFill="0" applyBorder="0" applyAlignment="0" applyProtection="0"/>
    <xf numFmtId="0" fontId="213" fillId="0" borderId="0"/>
    <xf numFmtId="0" fontId="25" fillId="0" borderId="0" applyNumberFormat="0" applyFill="0" applyBorder="0" applyAlignment="0" applyProtection="0"/>
    <xf numFmtId="176" fontId="152" fillId="0" borderId="0" applyFont="0" applyFill="0" applyBorder="0" applyAlignment="0" applyProtection="0"/>
    <xf numFmtId="239" fontId="214" fillId="0" borderId="0" applyFont="0" applyFill="0" applyBorder="0" applyAlignment="0" applyProtection="0"/>
    <xf numFmtId="240" fontId="214" fillId="0" borderId="0" applyFont="0" applyFill="0" applyBorder="0" applyAlignment="0" applyProtection="0"/>
    <xf numFmtId="0" fontId="215" fillId="0" borderId="0"/>
    <xf numFmtId="0" fontId="147" fillId="0" borderId="0"/>
    <xf numFmtId="1" fontId="216" fillId="0" borderId="1" applyBorder="0" applyAlignment="0">
      <alignment horizontal="center"/>
    </xf>
    <xf numFmtId="0" fontId="153" fillId="4" borderId="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176" fontId="152" fillId="0" borderId="0" applyFont="0" applyFill="0" applyBorder="0" applyAlignment="0" applyProtection="0"/>
    <xf numFmtId="0" fontId="211" fillId="4" borderId="0"/>
    <xf numFmtId="0" fontId="211" fillId="4" borderId="0"/>
    <xf numFmtId="0" fontId="32" fillId="4" borderId="0"/>
    <xf numFmtId="9" fontId="154" fillId="0" borderId="0" applyBorder="0" applyAlignment="0" applyProtection="0"/>
    <xf numFmtId="0" fontId="80" fillId="4" borderId="0"/>
    <xf numFmtId="0" fontId="211" fillId="4" borderId="0"/>
    <xf numFmtId="0" fontId="211" fillId="4" borderId="0"/>
    <xf numFmtId="0" fontId="34" fillId="4" borderId="0"/>
    <xf numFmtId="0" fontId="8" fillId="6" borderId="0" applyNumberFormat="0" applyBorder="0" applyAlignment="0" applyProtection="0"/>
    <xf numFmtId="0" fontId="4" fillId="5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28" fillId="6" borderId="0" applyNumberFormat="0" applyBorder="0" applyAlignment="0" applyProtection="0"/>
    <xf numFmtId="0" fontId="18" fillId="56" borderId="0" applyNumberFormat="0" applyBorder="0" applyAlignment="0" applyProtection="0"/>
    <xf numFmtId="0" fontId="8" fillId="8" borderId="0" applyNumberFormat="0" applyBorder="0" applyAlignment="0" applyProtection="0"/>
    <xf numFmtId="0" fontId="4" fillId="6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28" fillId="8" borderId="0" applyNumberFormat="0" applyBorder="0" applyAlignment="0" applyProtection="0"/>
    <xf numFmtId="0" fontId="18" fillId="60" borderId="0" applyNumberFormat="0" applyBorder="0" applyAlignment="0" applyProtection="0"/>
    <xf numFmtId="0" fontId="8" fillId="10" borderId="0" applyNumberFormat="0" applyBorder="0" applyAlignment="0" applyProtection="0"/>
    <xf numFmtId="0" fontId="4" fillId="6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28" fillId="10" borderId="0" applyNumberFormat="0" applyBorder="0" applyAlignment="0" applyProtection="0"/>
    <xf numFmtId="0" fontId="18" fillId="64" borderId="0" applyNumberFormat="0" applyBorder="0" applyAlignment="0" applyProtection="0"/>
    <xf numFmtId="0" fontId="8" fillId="12" borderId="0" applyNumberFormat="0" applyBorder="0" applyAlignment="0" applyProtection="0"/>
    <xf numFmtId="0" fontId="4" fillId="68"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28" fillId="12" borderId="0" applyNumberFormat="0" applyBorder="0" applyAlignment="0" applyProtection="0"/>
    <xf numFmtId="0" fontId="18" fillId="68" borderId="0" applyNumberFormat="0" applyBorder="0" applyAlignment="0" applyProtection="0"/>
    <xf numFmtId="0" fontId="8" fillId="14" borderId="0" applyNumberFormat="0" applyBorder="0" applyAlignment="0" applyProtection="0"/>
    <xf numFmtId="0" fontId="4" fillId="7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8" fillId="14" borderId="0" applyNumberFormat="0" applyBorder="0" applyAlignment="0" applyProtection="0"/>
    <xf numFmtId="0" fontId="18" fillId="72" borderId="0" applyNumberFormat="0" applyBorder="0" applyAlignment="0" applyProtection="0"/>
    <xf numFmtId="0" fontId="8" fillId="16" borderId="0" applyNumberFormat="0" applyBorder="0" applyAlignment="0" applyProtection="0"/>
    <xf numFmtId="0" fontId="4" fillId="7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28" fillId="16" borderId="0" applyNumberFormat="0" applyBorder="0" applyAlignment="0" applyProtection="0"/>
    <xf numFmtId="0" fontId="18" fillId="76" borderId="0" applyNumberFormat="0" applyBorder="0" applyAlignment="0" applyProtection="0"/>
    <xf numFmtId="0" fontId="8" fillId="6" borderId="0" applyNumberFormat="0" applyBorder="0" applyAlignment="0" applyProtection="0"/>
    <xf numFmtId="0" fontId="60"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60"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60"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60"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60"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60"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155" fillId="4" borderId="0"/>
    <xf numFmtId="0" fontId="211" fillId="4" borderId="0"/>
    <xf numFmtId="0" fontId="211" fillId="4" borderId="0"/>
    <xf numFmtId="0" fontId="37" fillId="4" borderId="0"/>
    <xf numFmtId="0" fontId="156" fillId="0" borderId="0">
      <alignment wrapText="1"/>
    </xf>
    <xf numFmtId="0" fontId="211" fillId="0" borderId="0">
      <alignment wrapText="1"/>
    </xf>
    <xf numFmtId="0" fontId="211" fillId="0" borderId="0">
      <alignment wrapText="1"/>
    </xf>
    <xf numFmtId="0" fontId="38" fillId="0" borderId="0">
      <alignment wrapText="1"/>
    </xf>
    <xf numFmtId="0" fontId="8" fillId="18" borderId="0" applyNumberFormat="0" applyBorder="0" applyAlignment="0" applyProtection="0"/>
    <xf numFmtId="0" fontId="4" fillId="5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28" fillId="18" borderId="0" applyNumberFormat="0" applyBorder="0" applyAlignment="0" applyProtection="0"/>
    <xf numFmtId="0" fontId="18" fillId="57" borderId="0" applyNumberFormat="0" applyBorder="0" applyAlignment="0" applyProtection="0"/>
    <xf numFmtId="0" fontId="8" fillId="20" borderId="0" applyNumberFormat="0" applyBorder="0" applyAlignment="0" applyProtection="0"/>
    <xf numFmtId="0" fontId="4" fillId="61"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28" fillId="20" borderId="0" applyNumberFormat="0" applyBorder="0" applyAlignment="0" applyProtection="0"/>
    <xf numFmtId="0" fontId="18" fillId="61" borderId="0" applyNumberFormat="0" applyBorder="0" applyAlignment="0" applyProtection="0"/>
    <xf numFmtId="0" fontId="8" fillId="21" borderId="0" applyNumberFormat="0" applyBorder="0" applyAlignment="0" applyProtection="0"/>
    <xf numFmtId="0" fontId="4" fillId="65"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28" fillId="21" borderId="0" applyNumberFormat="0" applyBorder="0" applyAlignment="0" applyProtection="0"/>
    <xf numFmtId="0" fontId="18" fillId="65" borderId="0" applyNumberFormat="0" applyBorder="0" applyAlignment="0" applyProtection="0"/>
    <xf numFmtId="0" fontId="8" fillId="12" borderId="0" applyNumberFormat="0" applyBorder="0" applyAlignment="0" applyProtection="0"/>
    <xf numFmtId="0" fontId="4" fillId="6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28" fillId="12" borderId="0" applyNumberFormat="0" applyBorder="0" applyAlignment="0" applyProtection="0"/>
    <xf numFmtId="0" fontId="18" fillId="69" borderId="0" applyNumberFormat="0" applyBorder="0" applyAlignment="0" applyProtection="0"/>
    <xf numFmtId="0" fontId="8" fillId="18" borderId="0" applyNumberFormat="0" applyBorder="0" applyAlignment="0" applyProtection="0"/>
    <xf numFmtId="0" fontId="4" fillId="7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28" fillId="18" borderId="0" applyNumberFormat="0" applyBorder="0" applyAlignment="0" applyProtection="0"/>
    <xf numFmtId="0" fontId="18" fillId="73" borderId="0" applyNumberFormat="0" applyBorder="0" applyAlignment="0" applyProtection="0"/>
    <xf numFmtId="0" fontId="8" fillId="22" borderId="0" applyNumberFormat="0" applyBorder="0" applyAlignment="0" applyProtection="0"/>
    <xf numFmtId="0" fontId="4" fillId="7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28" fillId="22" borderId="0" applyNumberFormat="0" applyBorder="0" applyAlignment="0" applyProtection="0"/>
    <xf numFmtId="0" fontId="18" fillId="77" borderId="0" applyNumberFormat="0" applyBorder="0" applyAlignment="0" applyProtection="0"/>
    <xf numFmtId="0" fontId="8" fillId="18" borderId="0" applyNumberFormat="0" applyBorder="0" applyAlignment="0" applyProtection="0"/>
    <xf numFmtId="0" fontId="60"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60"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60"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2" borderId="0" applyNumberFormat="0" applyBorder="0" applyAlignment="0" applyProtection="0"/>
    <xf numFmtId="0" fontId="60"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8" borderId="0" applyNumberFormat="0" applyBorder="0" applyAlignment="0" applyProtection="0"/>
    <xf numFmtId="0" fontId="60"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60"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5" fillId="0" borderId="0"/>
    <xf numFmtId="0" fontId="25" fillId="0" borderId="0"/>
    <xf numFmtId="0" fontId="25" fillId="0" borderId="0"/>
    <xf numFmtId="0" fontId="25" fillId="0" borderId="0"/>
    <xf numFmtId="0" fontId="41" fillId="24" borderId="0" applyNumberFormat="0" applyBorder="0" applyAlignment="0" applyProtection="0"/>
    <xf numFmtId="0" fontId="143" fillId="58"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3" borderId="0" applyNumberFormat="0" applyBorder="0" applyAlignment="0" applyProtection="0"/>
    <xf numFmtId="0" fontId="157" fillId="24" borderId="0" applyNumberFormat="0" applyBorder="0" applyAlignment="0" applyProtection="0"/>
    <xf numFmtId="0" fontId="240" fillId="58" borderId="0" applyNumberFormat="0" applyBorder="0" applyAlignment="0" applyProtection="0"/>
    <xf numFmtId="0" fontId="41" fillId="20" borderId="0" applyNumberFormat="0" applyBorder="0" applyAlignment="0" applyProtection="0"/>
    <xf numFmtId="0" fontId="143" fillId="62"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19" borderId="0" applyNumberFormat="0" applyBorder="0" applyAlignment="0" applyProtection="0"/>
    <xf numFmtId="0" fontId="157" fillId="20" borderId="0" applyNumberFormat="0" applyBorder="0" applyAlignment="0" applyProtection="0"/>
    <xf numFmtId="0" fontId="240" fillId="62" borderId="0" applyNumberFormat="0" applyBorder="0" applyAlignment="0" applyProtection="0"/>
    <xf numFmtId="0" fontId="41" fillId="21" borderId="0" applyNumberFormat="0" applyBorder="0" applyAlignment="0" applyProtection="0"/>
    <xf numFmtId="0" fontId="143" fillId="66"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3" borderId="0" applyNumberFormat="0" applyBorder="0" applyAlignment="0" applyProtection="0"/>
    <xf numFmtId="0" fontId="157" fillId="21" borderId="0" applyNumberFormat="0" applyBorder="0" applyAlignment="0" applyProtection="0"/>
    <xf numFmtId="0" fontId="240" fillId="66" borderId="0" applyNumberFormat="0" applyBorder="0" applyAlignment="0" applyProtection="0"/>
    <xf numFmtId="0" fontId="41" fillId="26" borderId="0" applyNumberFormat="0" applyBorder="0" applyAlignment="0" applyProtection="0"/>
    <xf numFmtId="0" fontId="143" fillId="70"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80" borderId="0" applyNumberFormat="0" applyBorder="0" applyAlignment="0" applyProtection="0"/>
    <xf numFmtId="0" fontId="157" fillId="26" borderId="0" applyNumberFormat="0" applyBorder="0" applyAlignment="0" applyProtection="0"/>
    <xf numFmtId="0" fontId="240" fillId="70" borderId="0" applyNumberFormat="0" applyBorder="0" applyAlignment="0" applyProtection="0"/>
    <xf numFmtId="0" fontId="41" fillId="28" borderId="0" applyNumberFormat="0" applyBorder="0" applyAlignment="0" applyProtection="0"/>
    <xf numFmtId="0" fontId="143" fillId="7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7" borderId="0" applyNumberFormat="0" applyBorder="0" applyAlignment="0" applyProtection="0"/>
    <xf numFmtId="0" fontId="157" fillId="28" borderId="0" applyNumberFormat="0" applyBorder="0" applyAlignment="0" applyProtection="0"/>
    <xf numFmtId="0" fontId="240" fillId="74" borderId="0" applyNumberFormat="0" applyBorder="0" applyAlignment="0" applyProtection="0"/>
    <xf numFmtId="0" fontId="41" fillId="30" borderId="0" applyNumberFormat="0" applyBorder="0" applyAlignment="0" applyProtection="0"/>
    <xf numFmtId="0" fontId="143" fillId="78"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9" borderId="0" applyNumberFormat="0" applyBorder="0" applyAlignment="0" applyProtection="0"/>
    <xf numFmtId="0" fontId="157" fillId="30" borderId="0" applyNumberFormat="0" applyBorder="0" applyAlignment="0" applyProtection="0"/>
    <xf numFmtId="0" fontId="240" fillId="78" borderId="0" applyNumberFormat="0" applyBorder="0" applyAlignment="0" applyProtection="0"/>
    <xf numFmtId="0" fontId="41" fillId="24" borderId="0" applyNumberFormat="0" applyBorder="0" applyAlignment="0" applyProtection="0"/>
    <xf numFmtId="0" fontId="158" fillId="24" borderId="0" applyNumberFormat="0" applyBorder="0" applyAlignment="0" applyProtection="0"/>
    <xf numFmtId="0" fontId="41" fillId="20" borderId="0" applyNumberFormat="0" applyBorder="0" applyAlignment="0" applyProtection="0"/>
    <xf numFmtId="0" fontId="158" fillId="20" borderId="0" applyNumberFormat="0" applyBorder="0" applyAlignment="0" applyProtection="0"/>
    <xf numFmtId="0" fontId="41" fillId="21" borderId="0" applyNumberFormat="0" applyBorder="0" applyAlignment="0" applyProtection="0"/>
    <xf numFmtId="0" fontId="158" fillId="21" borderId="0" applyNumberFormat="0" applyBorder="0" applyAlignment="0" applyProtection="0"/>
    <xf numFmtId="0" fontId="41" fillId="26" borderId="0" applyNumberFormat="0" applyBorder="0" applyAlignment="0" applyProtection="0"/>
    <xf numFmtId="0" fontId="158" fillId="26" borderId="0" applyNumberFormat="0" applyBorder="0" applyAlignment="0" applyProtection="0"/>
    <xf numFmtId="0" fontId="41" fillId="28" borderId="0" applyNumberFormat="0" applyBorder="0" applyAlignment="0" applyProtection="0"/>
    <xf numFmtId="0" fontId="158" fillId="28" borderId="0" applyNumberFormat="0" applyBorder="0" applyAlignment="0" applyProtection="0"/>
    <xf numFmtId="0" fontId="41" fillId="30" borderId="0" applyNumberFormat="0" applyBorder="0" applyAlignment="0" applyProtection="0"/>
    <xf numFmtId="0" fontId="158" fillId="30" borderId="0" applyNumberFormat="0" applyBorder="0" applyAlignment="0" applyProtection="0"/>
    <xf numFmtId="0" fontId="41" fillId="32" borderId="0" applyNumberFormat="0" applyBorder="0" applyAlignment="0" applyProtection="0"/>
    <xf numFmtId="0" fontId="143" fillId="55"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1" borderId="0" applyNumberFormat="0" applyBorder="0" applyAlignment="0" applyProtection="0"/>
    <xf numFmtId="0" fontId="157" fillId="32" borderId="0" applyNumberFormat="0" applyBorder="0" applyAlignment="0" applyProtection="0"/>
    <xf numFmtId="0" fontId="240" fillId="55" borderId="0" applyNumberFormat="0" applyBorder="0" applyAlignment="0" applyProtection="0"/>
    <xf numFmtId="0" fontId="41" fillId="34" borderId="0" applyNumberFormat="0" applyBorder="0" applyAlignment="0" applyProtection="0"/>
    <xf numFmtId="0" fontId="143" fillId="59"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3" borderId="0" applyNumberFormat="0" applyBorder="0" applyAlignment="0" applyProtection="0"/>
    <xf numFmtId="0" fontId="157" fillId="34" borderId="0" applyNumberFormat="0" applyBorder="0" applyAlignment="0" applyProtection="0"/>
    <xf numFmtId="0" fontId="240" fillId="59" borderId="0" applyNumberFormat="0" applyBorder="0" applyAlignment="0" applyProtection="0"/>
    <xf numFmtId="0" fontId="41" fillId="36" borderId="0" applyNumberFormat="0" applyBorder="0" applyAlignment="0" applyProtection="0"/>
    <xf numFmtId="0" fontId="143" fillId="63"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5" borderId="0" applyNumberFormat="0" applyBorder="0" applyAlignment="0" applyProtection="0"/>
    <xf numFmtId="0" fontId="157" fillId="36" borderId="0" applyNumberFormat="0" applyBorder="0" applyAlignment="0" applyProtection="0"/>
    <xf numFmtId="0" fontId="240" fillId="63" borderId="0" applyNumberFormat="0" applyBorder="0" applyAlignment="0" applyProtection="0"/>
    <xf numFmtId="0" fontId="41" fillId="26" borderId="0" applyNumberFormat="0" applyBorder="0" applyAlignment="0" applyProtection="0"/>
    <xf numFmtId="0" fontId="143" fillId="67"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80" borderId="0" applyNumberFormat="0" applyBorder="0" applyAlignment="0" applyProtection="0"/>
    <xf numFmtId="0" fontId="157" fillId="26" borderId="0" applyNumberFormat="0" applyBorder="0" applyAlignment="0" applyProtection="0"/>
    <xf numFmtId="0" fontId="240" fillId="67" borderId="0" applyNumberFormat="0" applyBorder="0" applyAlignment="0" applyProtection="0"/>
    <xf numFmtId="0" fontId="41" fillId="28" borderId="0" applyNumberFormat="0" applyBorder="0" applyAlignment="0" applyProtection="0"/>
    <xf numFmtId="0" fontId="143" fillId="71"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7" borderId="0" applyNumberFormat="0" applyBorder="0" applyAlignment="0" applyProtection="0"/>
    <xf numFmtId="0" fontId="157" fillId="28" borderId="0" applyNumberFormat="0" applyBorder="0" applyAlignment="0" applyProtection="0"/>
    <xf numFmtId="0" fontId="240" fillId="71" borderId="0" applyNumberFormat="0" applyBorder="0" applyAlignment="0" applyProtection="0"/>
    <xf numFmtId="0" fontId="41" fillId="38" borderId="0" applyNumberFormat="0" applyBorder="0" applyAlignment="0" applyProtection="0"/>
    <xf numFmtId="0" fontId="143" fillId="75"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7" borderId="0" applyNumberFormat="0" applyBorder="0" applyAlignment="0" applyProtection="0"/>
    <xf numFmtId="0" fontId="157" fillId="38" borderId="0" applyNumberFormat="0" applyBorder="0" applyAlignment="0" applyProtection="0"/>
    <xf numFmtId="0" fontId="240" fillId="75" borderId="0" applyNumberFormat="0" applyBorder="0" applyAlignment="0" applyProtection="0"/>
    <xf numFmtId="0" fontId="47" fillId="0" borderId="0" applyFont="0" applyFill="0" applyBorder="0" applyAlignment="0" applyProtection="0"/>
    <xf numFmtId="0" fontId="146" fillId="0" borderId="0" applyFont="0" applyFill="0" applyBorder="0" applyAlignment="0" applyProtection="0"/>
    <xf numFmtId="176" fontId="159" fillId="0" borderId="0" applyFont="0" applyFill="0" applyBorder="0" applyAlignment="0" applyProtection="0"/>
    <xf numFmtId="0" fontId="47" fillId="0" borderId="0" applyFont="0" applyFill="0" applyBorder="0" applyAlignment="0" applyProtection="0"/>
    <xf numFmtId="0" fontId="146" fillId="0" borderId="0" applyFont="0" applyFill="0" applyBorder="0" applyAlignment="0" applyProtection="0"/>
    <xf numFmtId="177" fontId="159" fillId="0" borderId="0" applyFont="0" applyFill="0" applyBorder="0" applyAlignment="0" applyProtection="0"/>
    <xf numFmtId="0" fontId="148" fillId="0" borderId="0">
      <alignment horizontal="center" wrapText="1"/>
      <protection locked="0"/>
    </xf>
    <xf numFmtId="0" fontId="148" fillId="0" borderId="0">
      <alignment horizontal="center" wrapText="1"/>
      <protection locked="0"/>
    </xf>
    <xf numFmtId="0" fontId="148" fillId="0" borderId="0">
      <alignment horizontal="center" wrapText="1"/>
      <protection locked="0"/>
    </xf>
    <xf numFmtId="178" fontId="33" fillId="0" borderId="0" applyFont="0" applyFill="0" applyBorder="0" applyAlignment="0" applyProtection="0"/>
    <xf numFmtId="179" fontId="33" fillId="0" borderId="0" applyFont="0" applyFill="0" applyBorder="0" applyAlignment="0" applyProtection="0"/>
    <xf numFmtId="0" fontId="116" fillId="8" borderId="0" applyNumberFormat="0" applyBorder="0" applyAlignment="0" applyProtection="0"/>
    <xf numFmtId="0" fontId="134" fillId="49" borderId="0" applyNumberFormat="0" applyBorder="0" applyAlignment="0" applyProtection="0"/>
    <xf numFmtId="0" fontId="116" fillId="8" borderId="0" applyNumberFormat="0" applyBorder="0" applyAlignment="0" applyProtection="0"/>
    <xf numFmtId="0" fontId="116" fillId="8" borderId="0" applyNumberFormat="0" applyBorder="0" applyAlignment="0" applyProtection="0"/>
    <xf numFmtId="0" fontId="116" fillId="8" borderId="0" applyNumberFormat="0" applyBorder="0" applyAlignment="0" applyProtection="0"/>
    <xf numFmtId="0" fontId="116" fillId="7" borderId="0" applyNumberFormat="0" applyBorder="0" applyAlignment="0" applyProtection="0"/>
    <xf numFmtId="0" fontId="160" fillId="8" borderId="0" applyNumberFormat="0" applyBorder="0" applyAlignment="0" applyProtection="0"/>
    <xf numFmtId="0" fontId="241" fillId="49" borderId="0" applyNumberFormat="0" applyBorder="0" applyAlignment="0" applyProtection="0"/>
    <xf numFmtId="0" fontId="217" fillId="0" borderId="0" applyNumberFormat="0" applyFill="0" applyBorder="0" applyAlignment="0" applyProtection="0"/>
    <xf numFmtId="0" fontId="11" fillId="0" borderId="0"/>
    <xf numFmtId="0" fontId="218" fillId="0" borderId="0"/>
    <xf numFmtId="0" fontId="47" fillId="0" borderId="0"/>
    <xf numFmtId="0" fontId="161" fillId="0" borderId="0"/>
    <xf numFmtId="241" fontId="219" fillId="0" borderId="0" applyFill="0" applyBorder="0" applyAlignment="0"/>
    <xf numFmtId="240" fontId="219" fillId="0" borderId="0" applyFill="0" applyBorder="0" applyAlignment="0"/>
    <xf numFmtId="242" fontId="13" fillId="0" borderId="0" applyFill="0" applyBorder="0" applyAlignment="0"/>
    <xf numFmtId="243" fontId="13" fillId="0" borderId="0" applyFill="0" applyBorder="0" applyAlignment="0"/>
    <xf numFmtId="210" fontId="219" fillId="0" borderId="0" applyFill="0" applyBorder="0" applyAlignment="0"/>
    <xf numFmtId="244" fontId="13" fillId="0" borderId="0" applyFill="0" applyBorder="0" applyAlignment="0"/>
    <xf numFmtId="241" fontId="219" fillId="0" borderId="0" applyFill="0" applyBorder="0" applyAlignment="0"/>
    <xf numFmtId="0" fontId="103" fillId="39" borderId="11" applyNumberFormat="0" applyAlignment="0" applyProtection="0"/>
    <xf numFmtId="0" fontId="138" fillId="52" borderId="31" applyNumberFormat="0" applyAlignment="0" applyProtection="0"/>
    <xf numFmtId="0" fontId="103" fillId="39" borderId="11" applyNumberFormat="0" applyAlignment="0" applyProtection="0"/>
    <xf numFmtId="0" fontId="103" fillId="39" borderId="11" applyNumberFormat="0" applyAlignment="0" applyProtection="0"/>
    <xf numFmtId="0" fontId="103" fillId="39" borderId="11" applyNumberFormat="0" applyAlignment="0" applyProtection="0"/>
    <xf numFmtId="0" fontId="103" fillId="4" borderId="11" applyNumberFormat="0" applyAlignment="0" applyProtection="0"/>
    <xf numFmtId="0" fontId="162" fillId="39" borderId="11" applyNumberFormat="0" applyAlignment="0" applyProtection="0"/>
    <xf numFmtId="0" fontId="242" fillId="52" borderId="31" applyNumberFormat="0" applyAlignment="0" applyProtection="0"/>
    <xf numFmtId="0" fontId="9" fillId="0" borderId="0"/>
    <xf numFmtId="0" fontId="9" fillId="0" borderId="0"/>
    <xf numFmtId="0" fontId="85" fillId="41" borderId="13" applyNumberFormat="0" applyAlignment="0" applyProtection="0"/>
    <xf numFmtId="0" fontId="140" fillId="53" borderId="34" applyNumberFormat="0" applyAlignment="0" applyProtection="0"/>
    <xf numFmtId="0" fontId="85" fillId="41" borderId="13" applyNumberFormat="0" applyAlignment="0" applyProtection="0"/>
    <xf numFmtId="0" fontId="85" fillId="41" borderId="13" applyNumberFormat="0" applyAlignment="0" applyProtection="0"/>
    <xf numFmtId="0" fontId="85" fillId="41" borderId="13" applyNumberFormat="0" applyAlignment="0" applyProtection="0"/>
    <xf numFmtId="0" fontId="85" fillId="40" borderId="13" applyNumberFormat="0" applyAlignment="0" applyProtection="0"/>
    <xf numFmtId="0" fontId="163" fillId="41" borderId="13" applyNumberFormat="0" applyAlignment="0" applyProtection="0"/>
    <xf numFmtId="0" fontId="243" fillId="53" borderId="34" applyNumberFormat="0" applyAlignment="0" applyProtection="0"/>
    <xf numFmtId="167" fontId="101" fillId="0" borderId="0" applyFont="0" applyFill="0" applyBorder="0" applyAlignment="0" applyProtection="0"/>
    <xf numFmtId="43" fontId="10" fillId="0" borderId="0" applyFont="0" applyFill="0" applyBorder="0" applyAlignment="0" applyProtection="0"/>
    <xf numFmtId="245" fontId="220" fillId="0" borderId="0"/>
    <xf numFmtId="245" fontId="220" fillId="0" borderId="0"/>
    <xf numFmtId="245" fontId="220" fillId="0" borderId="0"/>
    <xf numFmtId="245" fontId="220" fillId="0" borderId="0"/>
    <xf numFmtId="245" fontId="220" fillId="0" borderId="0"/>
    <xf numFmtId="245" fontId="220" fillId="0" borderId="0"/>
    <xf numFmtId="245" fontId="220" fillId="0" borderId="0"/>
    <xf numFmtId="245" fontId="220" fillId="0" borderId="0"/>
    <xf numFmtId="41" fontId="16" fillId="0" borderId="0" applyFont="0" applyFill="0" applyBorder="0" applyAlignment="0" applyProtection="0"/>
    <xf numFmtId="214" fontId="164" fillId="0" borderId="0" applyFont="0" applyFill="0" applyBorder="0" applyAlignment="0" applyProtection="0"/>
    <xf numFmtId="210" fontId="219"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15" fontId="164"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49" fillId="0" borderId="0" applyFont="0" applyFill="0" applyBorder="0" applyAlignment="0" applyProtection="0"/>
    <xf numFmtId="43" fontId="1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6" fillId="0" borderId="0" applyFont="0" applyFill="0" applyBorder="0" applyAlignment="0" applyProtection="0"/>
    <xf numFmtId="165" fontId="2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215" fontId="16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166" fontId="1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6" fillId="0" borderId="0" applyFont="0" applyFill="0" applyBorder="0" applyAlignment="0" applyProtection="0"/>
    <xf numFmtId="184" fontId="7" fillId="0" borderId="0"/>
    <xf numFmtId="184" fontId="7" fillId="0" borderId="0"/>
    <xf numFmtId="3" fontId="149" fillId="0" borderId="0" applyFont="0" applyFill="0" applyBorder="0" applyAlignment="0" applyProtection="0"/>
    <xf numFmtId="0" fontId="165" fillId="0" borderId="0">
      <alignment horizontal="center"/>
    </xf>
    <xf numFmtId="0" fontId="221" fillId="0" borderId="0" applyNumberFormat="0" applyAlignment="0">
      <alignment horizontal="left"/>
    </xf>
    <xf numFmtId="0" fontId="25" fillId="9" borderId="0" applyNumberFormat="0" applyFont="0" applyFill="0" applyBorder="0" applyAlignment="0"/>
    <xf numFmtId="241" fontId="219"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6" fillId="0" borderId="0" applyFont="0" applyFill="0" applyBorder="0" applyAlignment="0" applyProtection="0"/>
    <xf numFmtId="216" fontId="145" fillId="0" borderId="0" applyFont="0" applyFill="0" applyBorder="0" applyAlignment="0" applyProtection="0"/>
    <xf numFmtId="216" fontId="145" fillId="0" borderId="0" applyFont="0" applyFill="0" applyBorder="0" applyAlignment="0" applyProtection="0"/>
    <xf numFmtId="0" fontId="149" fillId="0" borderId="0" applyFont="0" applyFill="0" applyBorder="0" applyAlignment="0" applyProtection="0"/>
    <xf numFmtId="14" fontId="222" fillId="0" borderId="0" applyFill="0" applyBorder="0" applyAlignment="0"/>
    <xf numFmtId="0" fontId="65" fillId="39" borderId="16" applyNumberFormat="0" applyAlignment="0" applyProtection="0"/>
    <xf numFmtId="0" fontId="166" fillId="39" borderId="16" applyNumberFormat="0" applyAlignment="0" applyProtection="0"/>
    <xf numFmtId="0" fontId="66" fillId="16" borderId="11" applyNumberFormat="0" applyAlignment="0" applyProtection="0"/>
    <xf numFmtId="0" fontId="156" fillId="16" borderId="11" applyNumberFormat="0" applyAlignment="0" applyProtection="0"/>
    <xf numFmtId="3" fontId="167" fillId="0" borderId="4">
      <alignment horizontal="left" vertical="top" wrapText="1"/>
    </xf>
    <xf numFmtId="0" fontId="153" fillId="0" borderId="17" applyNumberFormat="0" applyFill="0" applyAlignment="0" applyProtection="0"/>
    <xf numFmtId="0" fontId="168" fillId="0" borderId="18"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1" fontId="169" fillId="0" borderId="0" applyFont="0" applyFill="0" applyBorder="0" applyAlignment="0" applyProtection="0"/>
    <xf numFmtId="43" fontId="169" fillId="0" borderId="0" applyFont="0" applyFill="0" applyBorder="0" applyAlignment="0" applyProtection="0"/>
    <xf numFmtId="41" fontId="169" fillId="0" borderId="0" applyFont="0" applyFill="0" applyBorder="0" applyAlignment="0" applyProtection="0"/>
    <xf numFmtId="41" fontId="169"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41" fontId="169" fillId="0" borderId="0" applyFont="0" applyFill="0" applyBorder="0" applyAlignment="0" applyProtection="0"/>
    <xf numFmtId="41" fontId="169"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41" fontId="169" fillId="0" borderId="0" applyFont="0" applyFill="0" applyBorder="0" applyAlignment="0" applyProtection="0"/>
    <xf numFmtId="41" fontId="169" fillId="0" borderId="0" applyFont="0" applyFill="0" applyBorder="0" applyAlignment="0" applyProtection="0"/>
    <xf numFmtId="41" fontId="169" fillId="0" borderId="0" applyFont="0" applyFill="0" applyBorder="0" applyAlignment="0" applyProtection="0"/>
    <xf numFmtId="41" fontId="169" fillId="0" borderId="0" applyFont="0" applyFill="0" applyBorder="0" applyAlignment="0" applyProtection="0"/>
    <xf numFmtId="164" fontId="169" fillId="0" borderId="0" applyFont="0" applyFill="0" applyBorder="0" applyAlignment="0" applyProtection="0"/>
    <xf numFmtId="164" fontId="169" fillId="0" borderId="0" applyFont="0" applyFill="0" applyBorder="0" applyAlignment="0" applyProtection="0"/>
    <xf numFmtId="41" fontId="169" fillId="0" borderId="0" applyFon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220" fontId="16" fillId="0" borderId="0" applyFont="0" applyFill="0" applyBorder="0" applyAlignment="0" applyProtection="0"/>
    <xf numFmtId="220" fontId="16" fillId="0" borderId="0" applyFont="0" applyFill="0" applyBorder="0" applyAlignment="0" applyProtection="0"/>
    <xf numFmtId="220" fontId="16" fillId="0" borderId="0" applyFont="0" applyFill="0" applyBorder="0" applyAlignment="0" applyProtection="0"/>
    <xf numFmtId="220" fontId="16" fillId="0" borderId="0" applyFon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220" fontId="16" fillId="0" borderId="0" applyFont="0" applyFill="0" applyBorder="0" applyAlignment="0" applyProtection="0"/>
    <xf numFmtId="220" fontId="16" fillId="0" borderId="0" applyFont="0" applyFill="0" applyBorder="0" applyAlignment="0" applyProtection="0"/>
    <xf numFmtId="221" fontId="13" fillId="0" borderId="0" applyFont="0" applyFill="0" applyBorder="0" applyAlignment="0" applyProtection="0"/>
    <xf numFmtId="221"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165" fontId="169" fillId="0" borderId="0" applyFont="0" applyFill="0" applyBorder="0" applyAlignment="0" applyProtection="0"/>
    <xf numFmtId="165" fontId="169" fillId="0" borderId="0" applyFont="0" applyFill="0" applyBorder="0" applyAlignment="0" applyProtection="0"/>
    <xf numFmtId="43" fontId="169" fillId="0" borderId="0" applyFont="0" applyFill="0" applyBorder="0" applyAlignment="0" applyProtection="0"/>
    <xf numFmtId="210" fontId="219" fillId="0" borderId="0" applyFill="0" applyBorder="0" applyAlignment="0"/>
    <xf numFmtId="241" fontId="219" fillId="0" borderId="0" applyFill="0" applyBorder="0" applyAlignment="0"/>
    <xf numFmtId="210" fontId="219" fillId="0" borderId="0" applyFill="0" applyBorder="0" applyAlignment="0"/>
    <xf numFmtId="244" fontId="13" fillId="0" borderId="0" applyFill="0" applyBorder="0" applyAlignment="0"/>
    <xf numFmtId="241" fontId="219" fillId="0" borderId="0" applyFill="0" applyBorder="0" applyAlignment="0"/>
    <xf numFmtId="0" fontId="223" fillId="0" borderId="0" applyNumberFormat="0" applyAlignment="0">
      <alignment horizontal="left"/>
    </xf>
    <xf numFmtId="195" fontId="10" fillId="0" borderId="0" applyFont="0" applyFill="0" applyBorder="0" applyAlignment="0" applyProtection="0"/>
    <xf numFmtId="0" fontId="110" fillId="0" borderId="0" applyNumberFormat="0" applyFill="0" applyBorder="0" applyAlignment="0" applyProtection="0"/>
    <xf numFmtId="0" fontId="14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70" fillId="0" borderId="0" applyNumberFormat="0" applyFill="0" applyBorder="0" applyAlignment="0" applyProtection="0"/>
    <xf numFmtId="0" fontId="244" fillId="0" borderId="0" applyNumberFormat="0" applyFill="0" applyBorder="0" applyAlignment="0" applyProtection="0"/>
    <xf numFmtId="2" fontId="149" fillId="0" borderId="0" applyFont="0" applyFill="0" applyBorder="0" applyAlignment="0" applyProtection="0"/>
    <xf numFmtId="0" fontId="8" fillId="45" borderId="20" applyNumberFormat="0" applyFont="0" applyAlignment="0" applyProtection="0"/>
    <xf numFmtId="0" fontId="11"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8" fillId="45" borderId="20" applyNumberFormat="0" applyFont="0" applyAlignment="0" applyProtection="0"/>
    <xf numFmtId="0" fontId="171" fillId="0" borderId="0">
      <alignment vertical="top" wrapText="1"/>
    </xf>
    <xf numFmtId="0" fontId="106" fillId="10" borderId="0" applyNumberFormat="0" applyBorder="0" applyAlignment="0" applyProtection="0"/>
    <xf numFmtId="0" fontId="133" fillId="48" borderId="0" applyNumberFormat="0" applyBorder="0" applyAlignment="0" applyProtection="0"/>
    <xf numFmtId="0" fontId="106" fillId="10" borderId="0" applyNumberFormat="0" applyBorder="0" applyAlignment="0" applyProtection="0"/>
    <xf numFmtId="0" fontId="106" fillId="10" borderId="0" applyNumberFormat="0" applyBorder="0" applyAlignment="0" applyProtection="0"/>
    <xf numFmtId="0" fontId="106" fillId="10" borderId="0" applyNumberFormat="0" applyBorder="0" applyAlignment="0" applyProtection="0"/>
    <xf numFmtId="0" fontId="106" fillId="9" borderId="0" applyNumberFormat="0" applyBorder="0" applyAlignment="0" applyProtection="0"/>
    <xf numFmtId="0" fontId="172" fillId="10" borderId="0" applyNumberFormat="0" applyBorder="0" applyAlignment="0" applyProtection="0"/>
    <xf numFmtId="0" fontId="245" fillId="48" borderId="0" applyNumberFormat="0" applyBorder="0" applyAlignment="0" applyProtection="0"/>
    <xf numFmtId="38" fontId="74" fillId="81" borderId="0" applyNumberFormat="0" applyBorder="0" applyAlignment="0" applyProtection="0"/>
    <xf numFmtId="0" fontId="224" fillId="82" borderId="0"/>
    <xf numFmtId="0" fontId="6" fillId="0" borderId="0">
      <alignment horizontal="left"/>
    </xf>
    <xf numFmtId="0" fontId="6" fillId="0" borderId="0">
      <alignment horizontal="left"/>
    </xf>
    <xf numFmtId="0" fontId="76" fillId="0" borderId="21" applyNumberFormat="0" applyAlignment="0" applyProtection="0">
      <alignment horizontal="left" vertical="center"/>
    </xf>
    <xf numFmtId="0" fontId="173" fillId="0" borderId="21" applyNumberFormat="0" applyAlignment="0" applyProtection="0">
      <alignment horizontal="left" vertical="center"/>
    </xf>
    <xf numFmtId="0" fontId="76" fillId="0" borderId="3">
      <alignment horizontal="left" vertical="center"/>
    </xf>
    <xf numFmtId="0" fontId="173" fillId="0" borderId="3">
      <alignment horizontal="left" vertical="center"/>
    </xf>
    <xf numFmtId="0" fontId="130" fillId="0" borderId="28" applyNumberFormat="0" applyFill="0" applyAlignment="0" applyProtection="0"/>
    <xf numFmtId="0" fontId="246" fillId="0" borderId="28" applyNumberFormat="0" applyFill="0" applyAlignment="0" applyProtection="0"/>
    <xf numFmtId="0" fontId="131" fillId="0" borderId="29" applyNumberFormat="0" applyFill="0" applyAlignment="0" applyProtection="0"/>
    <xf numFmtId="0" fontId="247" fillId="0" borderId="29" applyNumberFormat="0" applyFill="0" applyAlignment="0" applyProtection="0"/>
    <xf numFmtId="0" fontId="69" fillId="0" borderId="19" applyNumberFormat="0" applyFill="0" applyAlignment="0" applyProtection="0"/>
    <xf numFmtId="0" fontId="132" fillId="0" borderId="30" applyNumberFormat="0" applyFill="0" applyAlignment="0" applyProtection="0"/>
    <xf numFmtId="0" fontId="69" fillId="0" borderId="19" applyNumberFormat="0" applyFill="0" applyAlignment="0" applyProtection="0"/>
    <xf numFmtId="0" fontId="69" fillId="0" borderId="19" applyNumberFormat="0" applyFill="0" applyAlignment="0" applyProtection="0"/>
    <xf numFmtId="0" fontId="69" fillId="0" borderId="19" applyNumberFormat="0" applyFill="0" applyAlignment="0" applyProtection="0"/>
    <xf numFmtId="0" fontId="174" fillId="0" borderId="19" applyNumberFormat="0" applyFill="0" applyAlignment="0" applyProtection="0"/>
    <xf numFmtId="0" fontId="248" fillId="0" borderId="30" applyNumberFormat="0" applyFill="0" applyAlignment="0" applyProtection="0"/>
    <xf numFmtId="0" fontId="69" fillId="0" borderId="0" applyNumberFormat="0" applyFill="0" applyBorder="0" applyAlignment="0" applyProtection="0"/>
    <xf numFmtId="0" fontId="132"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174" fillId="0" borderId="0" applyNumberFormat="0" applyFill="0" applyBorder="0" applyAlignment="0" applyProtection="0"/>
    <xf numFmtId="0" fontId="248" fillId="0" borderId="0" applyNumberFormat="0" applyFill="0" applyBorder="0" applyAlignment="0" applyProtection="0"/>
    <xf numFmtId="223" fontId="19" fillId="0" borderId="0">
      <protection locked="0"/>
    </xf>
    <xf numFmtId="223" fontId="19" fillId="0" borderId="0">
      <protection locked="0"/>
    </xf>
    <xf numFmtId="0" fontId="225" fillId="0" borderId="24">
      <alignment horizontal="center"/>
    </xf>
    <xf numFmtId="0" fontId="225" fillId="0" borderId="0">
      <alignment horizontal="center"/>
    </xf>
    <xf numFmtId="5" fontId="175" fillId="83" borderId="1" applyNumberFormat="0" applyAlignment="0">
      <alignment horizontal="left" vertical="top"/>
    </xf>
    <xf numFmtId="49" fontId="176" fillId="0" borderId="1">
      <alignment vertical="center"/>
    </xf>
    <xf numFmtId="0" fontId="177"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175" fontId="13" fillId="0" borderId="0" applyFont="0" applyFill="0" applyBorder="0" applyAlignment="0" applyProtection="0"/>
    <xf numFmtId="38" fontId="86" fillId="0" borderId="0" applyFont="0" applyFill="0" applyBorder="0" applyAlignment="0" applyProtection="0"/>
    <xf numFmtId="224" fontId="43" fillId="0" borderId="0" applyFont="0" applyFill="0" applyBorder="0" applyAlignment="0" applyProtection="0"/>
    <xf numFmtId="10" fontId="74" fillId="81" borderId="1" applyNumberFormat="0" applyBorder="0" applyAlignment="0" applyProtection="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66" fillId="16" borderId="11" applyNumberFormat="0" applyAlignment="0" applyProtection="0"/>
    <xf numFmtId="0" fontId="136" fillId="51" borderId="31" applyNumberFormat="0" applyAlignment="0" applyProtection="0"/>
    <xf numFmtId="0" fontId="179" fillId="0" borderId="0"/>
    <xf numFmtId="0" fontId="179" fillId="0" borderId="0"/>
    <xf numFmtId="0" fontId="179" fillId="0" borderId="0"/>
    <xf numFmtId="0" fontId="179" fillId="0" borderId="0"/>
    <xf numFmtId="0" fontId="179" fillId="0" borderId="0"/>
    <xf numFmtId="0" fontId="66" fillId="15" borderId="11" applyNumberFormat="0" applyAlignment="0" applyProtection="0"/>
    <xf numFmtId="0" fontId="66" fillId="15" borderId="11" applyNumberFormat="0" applyAlignment="0" applyProtection="0"/>
    <xf numFmtId="0" fontId="66" fillId="15" borderId="11" applyNumberFormat="0" applyAlignment="0" applyProtection="0"/>
    <xf numFmtId="0" fontId="66" fillId="15" borderId="11" applyNumberFormat="0" applyAlignment="0" applyProtection="0"/>
    <xf numFmtId="0" fontId="66" fillId="15" borderId="11" applyNumberFormat="0" applyAlignment="0" applyProtection="0"/>
    <xf numFmtId="0" fontId="66" fillId="16" borderId="11" applyNumberFormat="0" applyAlignment="0" applyProtection="0"/>
    <xf numFmtId="0" fontId="180" fillId="16" borderId="11" applyNumberFormat="0" applyAlignment="0" applyProtection="0"/>
    <xf numFmtId="0" fontId="249" fillId="51" borderId="31" applyNumberFormat="0" applyAlignment="0" applyProtection="0"/>
    <xf numFmtId="0" fontId="66" fillId="16" borderId="11" applyNumberFormat="0" applyAlignment="0" applyProtection="0"/>
    <xf numFmtId="0" fontId="66" fillId="16" borderId="11" applyNumberFormat="0" applyAlignment="0" applyProtection="0"/>
    <xf numFmtId="0" fontId="179" fillId="0" borderId="0"/>
    <xf numFmtId="0" fontId="179" fillId="0" borderId="0"/>
    <xf numFmtId="0" fontId="179" fillId="0" borderId="0"/>
    <xf numFmtId="0" fontId="179" fillId="0" borderId="0"/>
    <xf numFmtId="175" fontId="13" fillId="0" borderId="0" applyFont="0" applyFill="0" applyBorder="0" applyAlignment="0" applyProtection="0"/>
    <xf numFmtId="0" fontId="13" fillId="0" borderId="0"/>
    <xf numFmtId="0" fontId="85" fillId="41" borderId="13" applyNumberFormat="0" applyAlignment="0" applyProtection="0"/>
    <xf numFmtId="0" fontId="181" fillId="41" borderId="13" applyNumberFormat="0" applyAlignment="0" applyProtection="0"/>
    <xf numFmtId="0" fontId="98" fillId="0" borderId="0" applyNumberFormat="0" applyFill="0" applyBorder="0" applyAlignment="0" applyProtection="0">
      <alignment vertical="top"/>
      <protection locked="0"/>
    </xf>
    <xf numFmtId="210" fontId="219" fillId="0" borderId="0" applyFill="0" applyBorder="0" applyAlignment="0"/>
    <xf numFmtId="241" fontId="219" fillId="0" borderId="0" applyFill="0" applyBorder="0" applyAlignment="0"/>
    <xf numFmtId="210" fontId="219" fillId="0" borderId="0" applyFill="0" applyBorder="0" applyAlignment="0"/>
    <xf numFmtId="244" fontId="13" fillId="0" borderId="0" applyFill="0" applyBorder="0" applyAlignment="0"/>
    <xf numFmtId="241" fontId="219" fillId="0" borderId="0" applyFill="0" applyBorder="0" applyAlignment="0"/>
    <xf numFmtId="0" fontId="94" fillId="0" borderId="22" applyNumberFormat="0" applyFill="0" applyAlignment="0" applyProtection="0"/>
    <xf numFmtId="0" fontId="139" fillId="0" borderId="33"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182" fillId="0" borderId="22" applyNumberFormat="0" applyFill="0" applyAlignment="0" applyProtection="0"/>
    <xf numFmtId="0" fontId="250" fillId="0" borderId="33" applyNumberFormat="0" applyFill="0" applyAlignment="0" applyProtection="0"/>
    <xf numFmtId="0" fontId="183" fillId="0" borderId="24"/>
    <xf numFmtId="0" fontId="16" fillId="0" borderId="0" applyNumberFormat="0" applyFont="0" applyFill="0" applyAlignment="0"/>
    <xf numFmtId="0" fontId="108" fillId="44" borderId="0" applyNumberFormat="0" applyBorder="0" applyAlignment="0" applyProtection="0"/>
    <xf numFmtId="0" fontId="135" fillId="50"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3" borderId="0" applyNumberFormat="0" applyBorder="0" applyAlignment="0" applyProtection="0"/>
    <xf numFmtId="0" fontId="184" fillId="44" borderId="0" applyNumberFormat="0" applyBorder="0" applyAlignment="0" applyProtection="0"/>
    <xf numFmtId="0" fontId="251" fillId="50" borderId="0" applyNumberFormat="0" applyBorder="0" applyAlignment="0" applyProtection="0"/>
    <xf numFmtId="0" fontId="7" fillId="0" borderId="0"/>
    <xf numFmtId="0" fontId="7" fillId="0" borderId="0"/>
    <xf numFmtId="0" fontId="41" fillId="32" borderId="0" applyNumberFormat="0" applyBorder="0" applyAlignment="0" applyProtection="0"/>
    <xf numFmtId="0" fontId="158" fillId="32" borderId="0" applyNumberFormat="0" applyBorder="0" applyAlignment="0" applyProtection="0"/>
    <xf numFmtId="0" fontId="41" fillId="34" borderId="0" applyNumberFormat="0" applyBorder="0" applyAlignment="0" applyProtection="0"/>
    <xf numFmtId="0" fontId="158" fillId="34" borderId="0" applyNumberFormat="0" applyBorder="0" applyAlignment="0" applyProtection="0"/>
    <xf numFmtId="0" fontId="41" fillId="36" borderId="0" applyNumberFormat="0" applyBorder="0" applyAlignment="0" applyProtection="0"/>
    <xf numFmtId="0" fontId="158" fillId="36" borderId="0" applyNumberFormat="0" applyBorder="0" applyAlignment="0" applyProtection="0"/>
    <xf numFmtId="0" fontId="41" fillId="26" borderId="0" applyNumberFormat="0" applyBorder="0" applyAlignment="0" applyProtection="0"/>
    <xf numFmtId="0" fontId="158" fillId="26" borderId="0" applyNumberFormat="0" applyBorder="0" applyAlignment="0" applyProtection="0"/>
    <xf numFmtId="0" fontId="41" fillId="28" borderId="0" applyNumberFormat="0" applyBorder="0" applyAlignment="0" applyProtection="0"/>
    <xf numFmtId="0" fontId="158" fillId="28" borderId="0" applyNumberFormat="0" applyBorder="0" applyAlignment="0" applyProtection="0"/>
    <xf numFmtId="0" fontId="41" fillId="38" borderId="0" applyNumberFormat="0" applyBorder="0" applyAlignment="0" applyProtection="0"/>
    <xf numFmtId="0" fontId="158" fillId="38" borderId="0" applyNumberFormat="0" applyBorder="0" applyAlignment="0" applyProtection="0"/>
    <xf numFmtId="225" fontId="95" fillId="0" borderId="0"/>
    <xf numFmtId="226" fontId="185" fillId="0" borderId="0"/>
    <xf numFmtId="0" fontId="10" fillId="0" borderId="0"/>
    <xf numFmtId="0" fontId="2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2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22" fillId="0" borderId="0"/>
    <xf numFmtId="0" fontId="1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86" fillId="0" borderId="0"/>
    <xf numFmtId="0" fontId="60" fillId="0" borderId="0"/>
    <xf numFmtId="0" fontId="60" fillId="0" borderId="0"/>
    <xf numFmtId="0" fontId="16" fillId="0" borderId="0"/>
    <xf numFmtId="0" fontId="186"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0"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0"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0" fillId="0" borderId="0"/>
    <xf numFmtId="0" fontId="10" fillId="0" borderId="0"/>
    <xf numFmtId="0" fontId="28" fillId="0" borderId="0"/>
    <xf numFmtId="0" fontId="16" fillId="0" borderId="0"/>
    <xf numFmtId="0" fontId="16"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0" fillId="0" borderId="0"/>
    <xf numFmtId="0" fontId="13" fillId="0" borderId="0"/>
    <xf numFmtId="0" fontId="16" fillId="0" borderId="0"/>
    <xf numFmtId="0" fontId="16" fillId="0" borderId="0"/>
    <xf numFmtId="0" fontId="16" fillId="0" borderId="0"/>
    <xf numFmtId="0" fontId="4"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8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6"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0" fontId="18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5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2" fillId="0" borderId="0"/>
    <xf numFmtId="0" fontId="28" fillId="0" borderId="0"/>
    <xf numFmtId="0" fontId="28" fillId="0" borderId="0"/>
    <xf numFmtId="0" fontId="16" fillId="0" borderId="0"/>
    <xf numFmtId="0" fontId="1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25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16" fillId="0" borderId="0"/>
    <xf numFmtId="0" fontId="8"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13" fillId="0" borderId="0"/>
    <xf numFmtId="0" fontId="13" fillId="0" borderId="0"/>
    <xf numFmtId="0" fontId="13" fillId="0" borderId="0"/>
    <xf numFmtId="0" fontId="186" fillId="0" borderId="0"/>
    <xf numFmtId="0" fontId="10"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4"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2"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21"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28" fillId="0" borderId="0"/>
    <xf numFmtId="0" fontId="13" fillId="0" borderId="0"/>
    <xf numFmtId="0" fontId="13" fillId="0" borderId="0"/>
    <xf numFmtId="0" fontId="13" fillId="0" borderId="0"/>
    <xf numFmtId="0" fontId="13" fillId="0" borderId="0"/>
    <xf numFmtId="0" fontId="8" fillId="0" borderId="0"/>
    <xf numFmtId="0" fontId="10" fillId="0" borderId="0"/>
    <xf numFmtId="0" fontId="10" fillId="0" borderId="0"/>
    <xf numFmtId="0" fontId="10" fillId="0" borderId="0"/>
    <xf numFmtId="0" fontId="13" fillId="0" borderId="0"/>
    <xf numFmtId="0" fontId="254" fillId="0" borderId="0"/>
    <xf numFmtId="0" fontId="11" fillId="0" borderId="0"/>
    <xf numFmtId="0" fontId="13" fillId="0" borderId="0"/>
    <xf numFmtId="0" fontId="13" fillId="0" borderId="0"/>
    <xf numFmtId="0" fontId="13" fillId="0" borderId="0"/>
    <xf numFmtId="0" fontId="13" fillId="0" borderId="0"/>
    <xf numFmtId="0" fontId="10" fillId="0" borderId="0"/>
    <xf numFmtId="0" fontId="10" fillId="0" borderId="0"/>
    <xf numFmtId="0" fontId="28"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28" fillId="0" borderId="0"/>
    <xf numFmtId="0" fontId="253" fillId="0" borderId="0"/>
    <xf numFmtId="0" fontId="10" fillId="0" borderId="0"/>
    <xf numFmtId="0" fontId="4" fillId="0" borderId="0"/>
    <xf numFmtId="0" fontId="10" fillId="0" borderId="0"/>
    <xf numFmtId="0" fontId="13" fillId="0" borderId="0"/>
    <xf numFmtId="0" fontId="169" fillId="0" borderId="0"/>
    <xf numFmtId="0" fontId="9" fillId="45" borderId="20" applyNumberFormat="0" applyFont="0" applyAlignment="0" applyProtection="0"/>
    <xf numFmtId="0" fontId="8" fillId="54" borderId="35" applyNumberFormat="0" applyFont="0" applyAlignment="0" applyProtection="0"/>
    <xf numFmtId="0" fontId="8" fillId="54" borderId="35" applyNumberFormat="0" applyFont="0" applyAlignment="0" applyProtection="0"/>
    <xf numFmtId="0" fontId="16" fillId="45" borderId="20" applyNumberFormat="0" applyFont="0" applyAlignment="0" applyProtection="0"/>
    <xf numFmtId="0" fontId="16" fillId="45" borderId="20" applyNumberFormat="0" applyFont="0" applyAlignment="0" applyProtection="0"/>
    <xf numFmtId="0" fontId="16" fillId="45" borderId="20" applyNumberFormat="0" applyFont="0" applyAlignment="0" applyProtection="0"/>
    <xf numFmtId="0" fontId="10" fillId="42" borderId="20" applyNumberFormat="0" applyFont="0" applyAlignment="0" applyProtection="0"/>
    <xf numFmtId="0" fontId="28" fillId="45" borderId="20" applyNumberFormat="0" applyFont="0" applyAlignment="0" applyProtection="0"/>
    <xf numFmtId="0" fontId="15" fillId="54" borderId="35" applyNumberFormat="0" applyFont="0" applyAlignment="0" applyProtection="0"/>
    <xf numFmtId="0" fontId="187" fillId="0" borderId="22" applyNumberFormat="0" applyFill="0" applyAlignment="0" applyProtection="0"/>
    <xf numFmtId="0" fontId="226" fillId="0" borderId="0" applyNumberFormat="0" applyFill="0" applyBorder="0" applyAlignment="0" applyProtection="0"/>
    <xf numFmtId="0" fontId="95" fillId="0" borderId="0" applyNumberFormat="0" applyFill="0" applyBorder="0" applyAlignment="0" applyProtection="0"/>
    <xf numFmtId="0" fontId="65" fillId="39" borderId="16" applyNumberFormat="0" applyAlignment="0" applyProtection="0"/>
    <xf numFmtId="0" fontId="137" fillId="52" borderId="32" applyNumberFormat="0" applyAlignment="0" applyProtection="0"/>
    <xf numFmtId="0" fontId="65" fillId="39" borderId="16" applyNumberFormat="0" applyAlignment="0" applyProtection="0"/>
    <xf numFmtId="0" fontId="65" fillId="39" borderId="16" applyNumberFormat="0" applyAlignment="0" applyProtection="0"/>
    <xf numFmtId="0" fontId="65" fillId="39" borderId="16" applyNumberFormat="0" applyAlignment="0" applyProtection="0"/>
    <xf numFmtId="0" fontId="65" fillId="4" borderId="16" applyNumberFormat="0" applyAlignment="0" applyProtection="0"/>
    <xf numFmtId="0" fontId="188" fillId="39" borderId="16" applyNumberFormat="0" applyAlignment="0" applyProtection="0"/>
    <xf numFmtId="0" fontId="255" fillId="52" borderId="32" applyNumberFormat="0" applyAlignment="0" applyProtection="0"/>
    <xf numFmtId="14" fontId="148" fillId="0" borderId="0">
      <alignment horizontal="center" wrapText="1"/>
      <protection locked="0"/>
    </xf>
    <xf numFmtId="14" fontId="148" fillId="0" borderId="0">
      <alignment horizontal="center" wrapText="1"/>
      <protection locked="0"/>
    </xf>
    <xf numFmtId="14" fontId="148" fillId="0" borderId="0">
      <alignment horizontal="center" wrapText="1"/>
      <protection locked="0"/>
    </xf>
    <xf numFmtId="243" fontId="13" fillId="0" borderId="0" applyFont="0" applyFill="0" applyBorder="0" applyAlignment="0" applyProtection="0"/>
    <xf numFmtId="246" fontId="10" fillId="0" borderId="0" applyFont="0" applyFill="0" applyBorder="0" applyAlignment="0" applyProtection="0"/>
    <xf numFmtId="210" fontId="219" fillId="0" borderId="0" applyFill="0" applyBorder="0" applyAlignment="0"/>
    <xf numFmtId="241" fontId="219" fillId="0" borderId="0" applyFill="0" applyBorder="0" applyAlignment="0"/>
    <xf numFmtId="210" fontId="219" fillId="0" borderId="0" applyFill="0" applyBorder="0" applyAlignment="0"/>
    <xf numFmtId="244" fontId="13" fillId="0" borderId="0" applyFill="0" applyBorder="0" applyAlignment="0"/>
    <xf numFmtId="241" fontId="219" fillId="0" borderId="0" applyFill="0" applyBorder="0" applyAlignment="0"/>
    <xf numFmtId="0" fontId="227" fillId="0" borderId="0"/>
    <xf numFmtId="0" fontId="86" fillId="0" borderId="0" applyNumberFormat="0" applyFont="0" applyFill="0" applyBorder="0" applyAlignment="0" applyProtection="0">
      <alignment horizontal="left"/>
    </xf>
    <xf numFmtId="0" fontId="228" fillId="0" borderId="24">
      <alignment horizontal="center"/>
    </xf>
    <xf numFmtId="0" fontId="229" fillId="84" borderId="0" applyNumberFormat="0" applyFont="0" applyBorder="0" applyAlignment="0">
      <alignment horizontal="center"/>
    </xf>
    <xf numFmtId="14" fontId="230" fillId="0" borderId="0" applyNumberFormat="0" applyFill="0" applyBorder="0" applyAlignment="0" applyProtection="0">
      <alignment horizontal="left"/>
    </xf>
    <xf numFmtId="4" fontId="189" fillId="43" borderId="37" applyNumberFormat="0" applyProtection="0">
      <alignment vertical="center"/>
    </xf>
    <xf numFmtId="4" fontId="190" fillId="43" borderId="37" applyNumberFormat="0" applyProtection="0">
      <alignment vertical="center"/>
    </xf>
    <xf numFmtId="4" fontId="191" fillId="43" borderId="37" applyNumberFormat="0" applyProtection="0">
      <alignment horizontal="left" vertical="center" indent="1"/>
    </xf>
    <xf numFmtId="4" fontId="191" fillId="85" borderId="0" applyNumberFormat="0" applyProtection="0">
      <alignment horizontal="left" vertical="center" indent="1"/>
    </xf>
    <xf numFmtId="4" fontId="191" fillId="33" borderId="37" applyNumberFormat="0" applyProtection="0">
      <alignment horizontal="right" vertical="center"/>
    </xf>
    <xf numFmtId="4" fontId="191" fillId="7" borderId="37" applyNumberFormat="0" applyProtection="0">
      <alignment horizontal="right" vertical="center"/>
    </xf>
    <xf numFmtId="4" fontId="191" fillId="19" borderId="37" applyNumberFormat="0" applyProtection="0">
      <alignment horizontal="right" vertical="center"/>
    </xf>
    <xf numFmtId="4" fontId="191" fillId="9" borderId="37" applyNumberFormat="0" applyProtection="0">
      <alignment horizontal="right" vertical="center"/>
    </xf>
    <xf numFmtId="4" fontId="191" fillId="2" borderId="37" applyNumberFormat="0" applyProtection="0">
      <alignment horizontal="right" vertical="center"/>
    </xf>
    <xf numFmtId="4" fontId="191" fillId="15" borderId="37" applyNumberFormat="0" applyProtection="0">
      <alignment horizontal="right" vertical="center"/>
    </xf>
    <xf numFmtId="4" fontId="191" fillId="86" borderId="37" applyNumberFormat="0" applyProtection="0">
      <alignment horizontal="right" vertical="center"/>
    </xf>
    <xf numFmtId="4" fontId="191" fillId="35" borderId="37" applyNumberFormat="0" applyProtection="0">
      <alignment horizontal="right" vertical="center"/>
    </xf>
    <xf numFmtId="4" fontId="191" fillId="87" borderId="37" applyNumberFormat="0" applyProtection="0">
      <alignment horizontal="right" vertical="center"/>
    </xf>
    <xf numFmtId="4" fontId="189" fillId="88" borderId="38" applyNumberFormat="0" applyProtection="0">
      <alignment horizontal="left" vertical="center" indent="1"/>
    </xf>
    <xf numFmtId="4" fontId="189" fillId="17" borderId="0" applyNumberFormat="0" applyProtection="0">
      <alignment horizontal="left" vertical="center" indent="1"/>
    </xf>
    <xf numFmtId="4" fontId="189" fillId="85" borderId="0" applyNumberFormat="0" applyProtection="0">
      <alignment horizontal="left" vertical="center" indent="1"/>
    </xf>
    <xf numFmtId="4" fontId="191" fillId="17" borderId="37" applyNumberFormat="0" applyProtection="0">
      <alignment horizontal="right" vertical="center"/>
    </xf>
    <xf numFmtId="4" fontId="192" fillId="17" borderId="0" applyNumberFormat="0" applyProtection="0">
      <alignment horizontal="left" vertical="center" indent="1"/>
    </xf>
    <xf numFmtId="4" fontId="192" fillId="85" borderId="0" applyNumberFormat="0" applyProtection="0">
      <alignment horizontal="left" vertical="center" indent="1"/>
    </xf>
    <xf numFmtId="4" fontId="191" fillId="89" borderId="37" applyNumberFormat="0" applyProtection="0">
      <alignment vertical="center"/>
    </xf>
    <xf numFmtId="4" fontId="193" fillId="89" borderId="37" applyNumberFormat="0" applyProtection="0">
      <alignment vertical="center"/>
    </xf>
    <xf numFmtId="4" fontId="189" fillId="17" borderId="39" applyNumberFormat="0" applyProtection="0">
      <alignment horizontal="left" vertical="center" indent="1"/>
    </xf>
    <xf numFmtId="4" fontId="191" fillId="89" borderId="37" applyNumberFormat="0" applyProtection="0">
      <alignment horizontal="right" vertical="center"/>
    </xf>
    <xf numFmtId="4" fontId="193" fillId="89" borderId="37" applyNumberFormat="0" applyProtection="0">
      <alignment horizontal="right" vertical="center"/>
    </xf>
    <xf numFmtId="4" fontId="189" fillId="17" borderId="37" applyNumberFormat="0" applyProtection="0">
      <alignment horizontal="left" vertical="center" indent="1"/>
    </xf>
    <xf numFmtId="4" fontId="194" fillId="83" borderId="39" applyNumberFormat="0" applyProtection="0">
      <alignment horizontal="left" vertical="center" indent="1"/>
    </xf>
    <xf numFmtId="4" fontId="195" fillId="89" borderId="37" applyNumberFormat="0" applyProtection="0">
      <alignment horizontal="right" vertical="center"/>
    </xf>
    <xf numFmtId="0" fontId="229" fillId="1" borderId="3" applyNumberFormat="0" applyFont="0" applyAlignment="0">
      <alignment horizontal="center"/>
    </xf>
    <xf numFmtId="0" fontId="229" fillId="1" borderId="3" applyNumberFormat="0" applyFont="0" applyAlignment="0">
      <alignment horizontal="center"/>
    </xf>
    <xf numFmtId="0" fontId="231" fillId="0" borderId="0" applyNumberFormat="0" applyFill="0" applyBorder="0" applyAlignment="0">
      <alignment horizontal="center"/>
    </xf>
    <xf numFmtId="0" fontId="232" fillId="0" borderId="0"/>
    <xf numFmtId="167" fontId="101"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0" fontId="183" fillId="0" borderId="0"/>
    <xf numFmtId="40" fontId="233" fillId="0" borderId="0" applyBorder="0">
      <alignment horizontal="right"/>
    </xf>
    <xf numFmtId="203" fontId="101"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27"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28"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28" fontId="95" fillId="0" borderId="2">
      <alignment horizontal="right" vertical="center"/>
    </xf>
    <xf numFmtId="228" fontId="95" fillId="0" borderId="2">
      <alignment horizontal="right" vertical="center"/>
    </xf>
    <xf numFmtId="203" fontId="101" fillId="0" borderId="2">
      <alignment horizontal="right" vertical="center"/>
    </xf>
    <xf numFmtId="229" fontId="13" fillId="0" borderId="2">
      <alignment horizontal="right" vertical="center"/>
    </xf>
    <xf numFmtId="230" fontId="196" fillId="0" borderId="2">
      <alignment horizontal="right" vertical="center"/>
    </xf>
    <xf numFmtId="229" fontId="13"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30" fontId="196" fillId="0" borderId="2">
      <alignment horizontal="right" vertical="center"/>
    </xf>
    <xf numFmtId="229" fontId="13" fillId="0" borderId="2">
      <alignment horizontal="right" vertical="center"/>
    </xf>
    <xf numFmtId="228" fontId="95" fillId="0" borderId="2">
      <alignment horizontal="right" vertical="center"/>
    </xf>
    <xf numFmtId="230" fontId="196"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3" fontId="101" fillId="0" borderId="2">
      <alignment horizontal="right" vertical="center"/>
    </xf>
    <xf numFmtId="228" fontId="95" fillId="0" borderId="2">
      <alignment horizontal="right" vertical="center"/>
    </xf>
    <xf numFmtId="202" fontId="95" fillId="0" borderId="2">
      <alignment horizontal="right" vertical="center"/>
    </xf>
    <xf numFmtId="231" fontId="13" fillId="0" borderId="2">
      <alignment horizontal="right" vertical="center"/>
    </xf>
    <xf numFmtId="203" fontId="101"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32" fontId="197"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2" fontId="95" fillId="0" borderId="2">
      <alignment horizontal="right" vertical="center"/>
    </xf>
    <xf numFmtId="203" fontId="101" fillId="0" borderId="2">
      <alignment horizontal="right" vertical="center"/>
    </xf>
    <xf numFmtId="202" fontId="95" fillId="0" borderId="2">
      <alignment horizontal="right" vertical="center"/>
    </xf>
    <xf numFmtId="202" fontId="95" fillId="0" borderId="2">
      <alignment horizontal="right" vertical="center"/>
    </xf>
    <xf numFmtId="202" fontId="95"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1" fontId="19" fillId="0" borderId="2">
      <alignment horizontal="right" vertical="center"/>
    </xf>
    <xf numFmtId="203" fontId="101" fillId="0" borderId="2">
      <alignment horizontal="right" vertical="center"/>
    </xf>
    <xf numFmtId="202" fontId="95" fillId="0" borderId="2">
      <alignment horizontal="right" vertical="center"/>
    </xf>
    <xf numFmtId="203" fontId="101" fillId="0" borderId="2">
      <alignment horizontal="right" vertical="center"/>
    </xf>
    <xf numFmtId="201" fontId="19" fillId="0" borderId="2">
      <alignment horizontal="right" vertical="center"/>
    </xf>
    <xf numFmtId="201" fontId="19"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3" fontId="101" fillId="0" borderId="2">
      <alignment horizontal="right" vertical="center"/>
    </xf>
    <xf numFmtId="201" fontId="19" fillId="0" borderId="2">
      <alignment horizontal="right" vertical="center"/>
    </xf>
    <xf numFmtId="201" fontId="19" fillId="0" borderId="2">
      <alignment horizontal="right" vertical="center"/>
    </xf>
    <xf numFmtId="231" fontId="13" fillId="0" borderId="2">
      <alignment horizontal="right" vertical="center"/>
    </xf>
    <xf numFmtId="202" fontId="95" fillId="0" borderId="2">
      <alignment horizontal="right" vertical="center"/>
    </xf>
    <xf numFmtId="202" fontId="95" fillId="0" borderId="2">
      <alignment horizontal="right" vertical="center"/>
    </xf>
    <xf numFmtId="201" fontId="19" fillId="0" borderId="2">
      <alignment horizontal="right" vertical="center"/>
    </xf>
    <xf numFmtId="201" fontId="19" fillId="0" borderId="2">
      <alignment horizontal="right" vertical="center"/>
    </xf>
    <xf numFmtId="49" fontId="222" fillId="0" borderId="0" applyFill="0" applyBorder="0" applyAlignment="0"/>
    <xf numFmtId="247" fontId="10" fillId="0" borderId="0" applyFill="0" applyBorder="0" applyAlignment="0"/>
    <xf numFmtId="236" fontId="10" fillId="0" borderId="0" applyFill="0" applyBorder="0" applyAlignment="0"/>
    <xf numFmtId="233" fontId="101" fillId="0" borderId="2">
      <alignment horizontal="center"/>
    </xf>
    <xf numFmtId="234" fontId="95" fillId="0" borderId="2">
      <alignment horizontal="center"/>
    </xf>
    <xf numFmtId="0" fontId="234" fillId="0" borderId="40"/>
    <xf numFmtId="0" fontId="95" fillId="0" borderId="0" applyNumberFormat="0" applyFill="0" applyBorder="0" applyAlignment="0" applyProtection="0"/>
    <xf numFmtId="0" fontId="10" fillId="0" borderId="0" applyNumberFormat="0" applyFill="0" applyBorder="0" applyAlignment="0" applyProtection="0"/>
    <xf numFmtId="0" fontId="226" fillId="0" borderId="0" applyNumberFormat="0" applyFill="0" applyBorder="0" applyAlignment="0" applyProtection="0"/>
    <xf numFmtId="0" fontId="104" fillId="0" borderId="0" applyNumberFormat="0" applyFill="0" applyBorder="0" applyAlignment="0" applyProtection="0"/>
    <xf numFmtId="0" fontId="198" fillId="0" borderId="0" applyNumberFormat="0" applyFill="0" applyBorder="0" applyAlignment="0" applyProtection="0"/>
    <xf numFmtId="0" fontId="103" fillId="39" borderId="11" applyNumberFormat="0" applyAlignment="0" applyProtection="0"/>
    <xf numFmtId="0" fontId="199" fillId="39" borderId="11" applyNumberFormat="0" applyAlignment="0" applyProtection="0"/>
    <xf numFmtId="0" fontId="104" fillId="0" borderId="0" applyNumberFormat="0" applyFill="0" applyBorder="0" applyAlignment="0" applyProtection="0"/>
    <xf numFmtId="0" fontId="256" fillId="0" borderId="0" applyNumberFormat="0" applyFill="0" applyBorder="0" applyAlignment="0" applyProtection="0"/>
    <xf numFmtId="0" fontId="256"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200" fillId="0" borderId="0" applyNumberFormat="0" applyFill="0" applyBorder="0" applyAlignment="0" applyProtection="0"/>
    <xf numFmtId="0" fontId="257" fillId="0" borderId="0" applyNumberFormat="0" applyFill="0" applyBorder="0" applyAlignment="0" applyProtection="0"/>
    <xf numFmtId="0" fontId="257" fillId="0" borderId="0" applyNumberFormat="0" applyFill="0" applyBorder="0" applyAlignment="0" applyProtection="0"/>
    <xf numFmtId="0" fontId="201" fillId="0" borderId="26" applyNumberFormat="0" applyFill="0" applyAlignment="0" applyProtection="0"/>
    <xf numFmtId="0" fontId="106" fillId="10" borderId="0" applyNumberFormat="0" applyBorder="0" applyAlignment="0" applyProtection="0"/>
    <xf numFmtId="0" fontId="202" fillId="10" borderId="0" applyNumberFormat="0" applyBorder="0" applyAlignment="0" applyProtection="0"/>
    <xf numFmtId="0" fontId="1" fillId="0" borderId="36" applyNumberFormat="0" applyFill="0" applyAlignment="0" applyProtection="0"/>
    <xf numFmtId="0" fontId="258" fillId="0" borderId="36" applyNumberFormat="0" applyFill="0" applyAlignment="0" applyProtection="0"/>
    <xf numFmtId="0" fontId="108" fillId="44" borderId="0" applyNumberFormat="0" applyBorder="0" applyAlignment="0" applyProtection="0"/>
    <xf numFmtId="0" fontId="203" fillId="44" borderId="0" applyNumberFormat="0" applyBorder="0" applyAlignment="0" applyProtection="0"/>
    <xf numFmtId="0" fontId="24" fillId="0" borderId="41">
      <alignment horizontal="center"/>
    </xf>
    <xf numFmtId="221" fontId="43" fillId="0" borderId="0" applyFont="0" applyFill="0" applyBorder="0" applyAlignment="0" applyProtection="0"/>
    <xf numFmtId="0" fontId="204" fillId="0" borderId="0" applyNumberFormat="0" applyFill="0" applyBorder="0" applyAlignment="0" applyProtection="0"/>
    <xf numFmtId="0" fontId="183" fillId="0" borderId="0" applyNumberFormat="0" applyFill="0" applyBorder="0" applyAlignment="0" applyProtection="0"/>
    <xf numFmtId="235" fontId="101" fillId="0" borderId="0"/>
    <xf numFmtId="236" fontId="95" fillId="0" borderId="0"/>
    <xf numFmtId="168" fontId="101" fillId="0" borderId="1"/>
    <xf numFmtId="237" fontId="95" fillId="0" borderId="1"/>
    <xf numFmtId="3" fontId="95" fillId="0" borderId="0" applyNumberFormat="0" applyBorder="0" applyAlignment="0" applyProtection="0">
      <alignment horizontal="centerContinuous"/>
      <protection locked="0"/>
    </xf>
    <xf numFmtId="3" fontId="235" fillId="0" borderId="0">
      <protection locked="0"/>
    </xf>
    <xf numFmtId="5" fontId="205" fillId="90" borderId="7">
      <alignment vertical="top"/>
    </xf>
    <xf numFmtId="0" fontId="111" fillId="91" borderId="1">
      <alignment horizontal="left" vertical="center"/>
    </xf>
    <xf numFmtId="0" fontId="150" fillId="46" borderId="1">
      <alignment horizontal="left" vertical="center"/>
    </xf>
    <xf numFmtId="6" fontId="206" fillId="92" borderId="7"/>
    <xf numFmtId="5" fontId="175" fillId="0" borderId="7">
      <alignment horizontal="left" vertical="top"/>
    </xf>
    <xf numFmtId="5" fontId="16" fillId="0" borderId="7">
      <alignment horizontal="left" vertical="top"/>
    </xf>
    <xf numFmtId="0" fontId="207" fillId="93" borderId="0">
      <alignment horizontal="left" vertical="center"/>
    </xf>
    <xf numFmtId="5" fontId="16" fillId="0" borderId="4">
      <alignment horizontal="left" vertical="top"/>
    </xf>
    <xf numFmtId="5" fontId="25" fillId="0" borderId="4">
      <alignment horizontal="left" vertical="top"/>
    </xf>
    <xf numFmtId="0" fontId="113" fillId="0" borderId="4">
      <alignment horizontal="left" vertical="center"/>
    </xf>
    <xf numFmtId="0" fontId="16" fillId="0" borderId="4">
      <alignment horizontal="left" vertical="center"/>
    </xf>
    <xf numFmtId="248" fontId="10" fillId="0" borderId="0" applyFont="0" applyFill="0" applyBorder="0" applyAlignment="0" applyProtection="0"/>
    <xf numFmtId="249" fontId="10" fillId="0" borderId="0" applyFont="0" applyFill="0" applyBorder="0" applyAlignment="0" applyProtection="0"/>
    <xf numFmtId="42" fontId="169" fillId="0" borderId="0" applyFont="0" applyFill="0" applyBorder="0" applyAlignment="0" applyProtection="0"/>
    <xf numFmtId="44" fontId="169" fillId="0" borderId="0" applyFont="0" applyFill="0" applyBorder="0" applyAlignment="0" applyProtection="0"/>
    <xf numFmtId="0" fontId="109" fillId="0" borderId="0" applyNumberFormat="0" applyFill="0" applyBorder="0" applyAlignment="0" applyProtection="0"/>
    <xf numFmtId="0" fontId="14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08" fillId="0" borderId="0" applyNumberFormat="0" applyFill="0" applyBorder="0" applyAlignment="0" applyProtection="0"/>
    <xf numFmtId="0" fontId="259" fillId="0" borderId="0" applyNumberFormat="0" applyFill="0" applyBorder="0" applyAlignment="0" applyProtection="0"/>
    <xf numFmtId="0" fontId="116" fillId="8" borderId="0" applyNumberFormat="0" applyBorder="0" applyAlignment="0" applyProtection="0"/>
    <xf numFmtId="0" fontId="209" fillId="8" borderId="0" applyNumberFormat="0" applyBorder="0" applyAlignment="0" applyProtection="0"/>
    <xf numFmtId="173" fontId="10" fillId="0" borderId="0" applyFont="0" applyFill="0" applyBorder="0" applyAlignment="0" applyProtection="0"/>
    <xf numFmtId="175" fontId="13" fillId="0" borderId="0" applyFont="0" applyFill="0" applyBorder="0" applyAlignment="0" applyProtection="0"/>
    <xf numFmtId="179" fontId="236" fillId="0" borderId="0" applyFont="0" applyFill="0" applyBorder="0" applyAlignment="0" applyProtection="0"/>
    <xf numFmtId="0" fontId="119" fillId="0" borderId="0"/>
    <xf numFmtId="0" fontId="210" fillId="0" borderId="0"/>
    <xf numFmtId="0" fontId="10" fillId="0" borderId="0"/>
    <xf numFmtId="43" fontId="25" fillId="0" borderId="0" applyFont="0" applyFill="0" applyBorder="0" applyAlignment="0" applyProtection="0"/>
    <xf numFmtId="38" fontId="237" fillId="0" borderId="0" applyFont="0" applyFill="0" applyBorder="0" applyAlignment="0" applyProtection="0"/>
    <xf numFmtId="0" fontId="238" fillId="0" borderId="0"/>
    <xf numFmtId="250" fontId="237" fillId="0" borderId="0" applyFont="0" applyFill="0" applyBorder="0" applyAlignment="0" applyProtection="0"/>
    <xf numFmtId="251" fontId="237" fillId="0" borderId="0" applyFont="0" applyFill="0" applyBorder="0" applyAlignment="0" applyProtection="0"/>
    <xf numFmtId="0" fontId="16" fillId="0" borderId="0"/>
    <xf numFmtId="0" fontId="16" fillId="0" borderId="0"/>
    <xf numFmtId="0" fontId="16"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9" fillId="0" borderId="0"/>
    <xf numFmtId="0" fontId="10" fillId="0" borderId="0"/>
    <xf numFmtId="0" fontId="10" fillId="0" borderId="0"/>
    <xf numFmtId="0" fontId="16" fillId="0" borderId="0"/>
    <xf numFmtId="0" fontId="16" fillId="0" borderId="0"/>
    <xf numFmtId="0" fontId="16" fillId="0" borderId="0"/>
    <xf numFmtId="0" fontId="10" fillId="0" borderId="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0" fontId="128" fillId="0" borderId="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173" fontId="10" fillId="0" borderId="0" applyFont="0" applyFill="0" applyBorder="0" applyAlignment="0" applyProtection="0"/>
    <xf numFmtId="0" fontId="10" fillId="0" borderId="0"/>
    <xf numFmtId="173" fontId="10" fillId="0" borderId="0" applyFont="0" applyFill="0" applyBorder="0" applyAlignment="0" applyProtection="0"/>
    <xf numFmtId="173" fontId="10" fillId="0" borderId="0" applyFont="0" applyFill="0" applyBorder="0" applyAlignment="0" applyProtection="0"/>
    <xf numFmtId="0" fontId="10" fillId="0" borderId="0"/>
    <xf numFmtId="0" fontId="11" fillId="0" borderId="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43" fontId="8"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8"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173" fontId="10" fillId="0" borderId="0" applyFont="0" applyFill="0" applyBorder="0" applyAlignment="0" applyProtection="0"/>
    <xf numFmtId="0" fontId="10" fillId="0" borderId="0"/>
    <xf numFmtId="0" fontId="10" fillId="0" borderId="0"/>
    <xf numFmtId="0" fontId="10" fillId="0" borderId="0"/>
    <xf numFmtId="0" fontId="10" fillId="0" borderId="0"/>
  </cellStyleXfs>
  <cellXfs count="185">
    <xf numFmtId="0" fontId="0" fillId="0" borderId="0" xfId="0"/>
    <xf numFmtId="49" fontId="12" fillId="0" borderId="1" xfId="95" applyNumberFormat="1" applyFont="1" applyFill="1" applyBorder="1" applyAlignment="1">
      <alignment horizontal="center" vertical="center" wrapText="1"/>
    </xf>
    <xf numFmtId="0" fontId="12" fillId="0" borderId="1" xfId="95" applyNumberFormat="1" applyFont="1" applyFill="1" applyBorder="1" applyAlignment="1">
      <alignment horizontal="center" vertical="center" wrapText="1"/>
    </xf>
    <xf numFmtId="0" fontId="12" fillId="0" borderId="1" xfId="5" applyNumberFormat="1" applyFont="1" applyFill="1" applyBorder="1" applyAlignment="1">
      <alignment horizontal="center" vertical="center" wrapText="1"/>
    </xf>
    <xf numFmtId="0" fontId="12" fillId="0" borderId="1" xfId="95" applyNumberFormat="1" applyFont="1" applyFill="1" applyBorder="1" applyAlignment="1">
      <alignment horizontal="left" vertical="center" wrapText="1"/>
    </xf>
    <xf numFmtId="0" fontId="9" fillId="79" borderId="1" xfId="0" applyFont="1" applyFill="1" applyBorder="1" applyAlignment="1">
      <alignment horizontal="center" vertical="center" wrapText="1"/>
    </xf>
    <xf numFmtId="0" fontId="9" fillId="79" borderId="1" xfId="0" applyFont="1" applyFill="1" applyBorder="1" applyAlignment="1">
      <alignment horizontal="left" vertical="center" wrapText="1"/>
    </xf>
    <xf numFmtId="0" fontId="144" fillId="79" borderId="1" xfId="0" applyFont="1" applyFill="1" applyBorder="1" applyAlignment="1">
      <alignment horizontal="center" vertical="center" wrapText="1"/>
    </xf>
    <xf numFmtId="0" fontId="2" fillId="47" borderId="1" xfId="0" applyFont="1" applyFill="1" applyBorder="1" applyAlignment="1">
      <alignment vertical="center" wrapText="1"/>
    </xf>
    <xf numFmtId="0" fontId="260" fillId="0" borderId="1" xfId="4327"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95" applyNumberFormat="1" applyFont="1" applyFill="1" applyBorder="1" applyAlignment="1">
      <alignment horizontal="center" vertical="center" wrapText="1"/>
    </xf>
    <xf numFmtId="0" fontId="173" fillId="0" borderId="1" xfId="436" applyFont="1" applyBorder="1" applyAlignment="1">
      <alignment horizontal="center" vertical="center" wrapText="1"/>
    </xf>
    <xf numFmtId="0" fontId="173" fillId="0" borderId="1" xfId="436" applyFont="1" applyBorder="1" applyAlignment="1">
      <alignment horizontal="left" vertical="center" wrapText="1"/>
    </xf>
    <xf numFmtId="0" fontId="173" fillId="81" borderId="1" xfId="4393" applyNumberFormat="1" applyFont="1" applyFill="1" applyBorder="1" applyAlignment="1">
      <alignment horizontal="justify" vertical="center" wrapText="1"/>
    </xf>
    <xf numFmtId="0" fontId="239" fillId="81" borderId="1" xfId="4393" applyNumberFormat="1" applyFont="1" applyFill="1" applyBorder="1" applyAlignment="1">
      <alignment horizontal="center" vertical="center" wrapText="1"/>
    </xf>
    <xf numFmtId="43" fontId="239" fillId="81" borderId="1" xfId="3353" applyNumberFormat="1" applyFont="1" applyFill="1" applyBorder="1" applyAlignment="1">
      <alignment horizontal="center" vertical="center" wrapText="1"/>
    </xf>
    <xf numFmtId="49" fontId="173" fillId="81" borderId="1" xfId="95" applyNumberFormat="1" applyFont="1" applyFill="1" applyBorder="1" applyAlignment="1">
      <alignment horizontal="center" vertical="center" wrapText="1"/>
    </xf>
    <xf numFmtId="0" fontId="9" fillId="0" borderId="0" xfId="0" applyFont="1" applyAlignment="1">
      <alignment vertical="center" wrapText="1"/>
    </xf>
    <xf numFmtId="0" fontId="3" fillId="47" borderId="1" xfId="0" applyFont="1" applyFill="1" applyBorder="1" applyAlignment="1">
      <alignment horizontal="left" vertical="center" wrapText="1"/>
    </xf>
    <xf numFmtId="0" fontId="3" fillId="47" borderId="1" xfId="0" applyFont="1" applyFill="1" applyBorder="1" applyAlignment="1">
      <alignment horizontal="center" vertical="center" wrapText="1"/>
    </xf>
    <xf numFmtId="0" fontId="2" fillId="47" borderId="1" xfId="0" applyFont="1" applyFill="1" applyBorder="1" applyAlignment="1">
      <alignment horizontal="center" vertical="center" wrapText="1"/>
    </xf>
    <xf numFmtId="49" fontId="144" fillId="0" borderId="1" xfId="95" applyNumberFormat="1" applyFont="1" applyFill="1" applyBorder="1" applyAlignment="1">
      <alignment horizontal="center" vertical="center" wrapText="1"/>
    </xf>
    <xf numFmtId="4" fontId="144" fillId="0" borderId="1" xfId="257" quotePrefix="1" applyNumberFormat="1" applyFont="1" applyFill="1" applyBorder="1" applyAlignment="1">
      <alignment horizontal="center" vertical="center" wrapText="1"/>
    </xf>
    <xf numFmtId="0" fontId="2" fillId="47" borderId="0" xfId="0" applyFont="1" applyFill="1" applyAlignment="1">
      <alignment wrapText="1"/>
    </xf>
    <xf numFmtId="0" fontId="2" fillId="0" borderId="0" xfId="0" applyFont="1" applyAlignment="1">
      <alignment vertical="center" wrapText="1"/>
    </xf>
    <xf numFmtId="0" fontId="7" fillId="0" borderId="1" xfId="4369" applyFont="1" applyBorder="1" applyAlignment="1">
      <alignment vertical="center" wrapText="1"/>
    </xf>
    <xf numFmtId="0" fontId="7" fillId="0" borderId="1" xfId="4371" applyFont="1" applyBorder="1" applyAlignment="1">
      <alignment vertical="center" wrapText="1"/>
    </xf>
    <xf numFmtId="0" fontId="7" fillId="0" borderId="1" xfId="4373" applyFont="1" applyBorder="1" applyAlignment="1">
      <alignment vertical="center" wrapText="1"/>
    </xf>
    <xf numFmtId="0" fontId="7" fillId="0" borderId="1" xfId="4375" applyFont="1" applyBorder="1" applyAlignment="1">
      <alignment vertical="center" wrapText="1"/>
    </xf>
    <xf numFmtId="0" fontId="7" fillId="0" borderId="1" xfId="4378" applyFont="1" applyBorder="1" applyAlignment="1">
      <alignment vertical="center" wrapText="1"/>
    </xf>
    <xf numFmtId="0" fontId="7" fillId="0" borderId="1" xfId="4380" applyFont="1" applyBorder="1" applyAlignment="1">
      <alignment vertical="center" wrapText="1"/>
    </xf>
    <xf numFmtId="0" fontId="7" fillId="0" borderId="1" xfId="4382" applyFont="1" applyBorder="1" applyAlignment="1">
      <alignment vertical="center" wrapText="1"/>
    </xf>
    <xf numFmtId="0" fontId="7" fillId="0" borderId="1" xfId="4384" applyFont="1" applyBorder="1" applyAlignment="1">
      <alignment vertical="center" wrapText="1"/>
    </xf>
    <xf numFmtId="0" fontId="7" fillId="0" borderId="1" xfId="4386" applyFont="1" applyBorder="1" applyAlignment="1">
      <alignment vertical="center" wrapText="1"/>
    </xf>
    <xf numFmtId="0" fontId="7" fillId="0" borderId="1" xfId="4388" applyFont="1" applyBorder="1" applyAlignment="1">
      <alignment vertical="center" wrapText="1"/>
    </xf>
    <xf numFmtId="0" fontId="7" fillId="0" borderId="1" xfId="4390" applyFont="1" applyBorder="1" applyAlignment="1">
      <alignment vertical="center" wrapText="1"/>
    </xf>
    <xf numFmtId="0" fontId="7" fillId="0" borderId="1" xfId="4392" applyFont="1" applyBorder="1" applyAlignment="1">
      <alignment vertical="center" wrapText="1"/>
    </xf>
    <xf numFmtId="0" fontId="7" fillId="0" borderId="1" xfId="4394" applyFont="1" applyBorder="1" applyAlignment="1">
      <alignment vertical="center" wrapText="1"/>
    </xf>
    <xf numFmtId="0" fontId="3" fillId="47" borderId="0" xfId="0" applyFont="1" applyFill="1" applyAlignment="1">
      <alignment wrapText="1"/>
    </xf>
    <xf numFmtId="0" fontId="7" fillId="0" borderId="1" xfId="4393" applyFont="1" applyBorder="1" applyAlignment="1">
      <alignment vertical="center" wrapText="1"/>
    </xf>
    <xf numFmtId="0" fontId="7" fillId="0" borderId="1" xfId="4369" applyFont="1" applyBorder="1" applyAlignment="1">
      <alignment horizontal="center" vertical="center" wrapText="1"/>
    </xf>
    <xf numFmtId="0" fontId="7" fillId="0" borderId="1" xfId="4371" applyFont="1" applyBorder="1" applyAlignment="1">
      <alignment horizontal="center" vertical="center" wrapText="1"/>
    </xf>
    <xf numFmtId="0" fontId="7" fillId="0" borderId="1" xfId="4373" applyFont="1" applyBorder="1" applyAlignment="1">
      <alignment horizontal="center" vertical="center" wrapText="1"/>
    </xf>
    <xf numFmtId="0" fontId="7" fillId="0" borderId="1" xfId="4375" applyFont="1" applyBorder="1" applyAlignment="1">
      <alignment horizontal="center" vertical="center" wrapText="1"/>
    </xf>
    <xf numFmtId="0" fontId="7" fillId="0" borderId="1" xfId="4378" applyFont="1" applyBorder="1" applyAlignment="1">
      <alignment horizontal="center" vertical="center" wrapText="1"/>
    </xf>
    <xf numFmtId="0" fontId="7" fillId="0" borderId="1" xfId="4380" applyFont="1" applyBorder="1" applyAlignment="1">
      <alignment horizontal="center" vertical="center" wrapText="1"/>
    </xf>
    <xf numFmtId="0" fontId="7" fillId="0" borderId="1" xfId="4382" applyFont="1" applyBorder="1" applyAlignment="1">
      <alignment horizontal="center" vertical="center" wrapText="1"/>
    </xf>
    <xf numFmtId="0" fontId="7" fillId="0" borderId="1" xfId="4384" applyFont="1" applyBorder="1" applyAlignment="1">
      <alignment horizontal="center" vertical="center" wrapText="1"/>
    </xf>
    <xf numFmtId="0" fontId="7" fillId="0" borderId="1" xfId="4386" applyFont="1" applyBorder="1" applyAlignment="1">
      <alignment horizontal="center" vertical="center" wrapText="1"/>
    </xf>
    <xf numFmtId="0" fontId="7" fillId="0" borderId="1" xfId="4388" applyFont="1" applyBorder="1" applyAlignment="1">
      <alignment horizontal="center" vertical="center" wrapText="1"/>
    </xf>
    <xf numFmtId="0" fontId="7" fillId="0" borderId="1" xfId="4390" applyFont="1" applyBorder="1" applyAlignment="1">
      <alignment horizontal="center" vertical="center" wrapText="1"/>
    </xf>
    <xf numFmtId="0" fontId="7" fillId="0" borderId="1" xfId="4392" applyFont="1" applyBorder="1" applyAlignment="1">
      <alignment horizontal="center" vertical="center" wrapText="1"/>
    </xf>
    <xf numFmtId="0" fontId="7" fillId="0" borderId="1" xfId="4394" applyFont="1" applyBorder="1" applyAlignment="1">
      <alignment horizontal="center" vertical="center" wrapText="1"/>
    </xf>
    <xf numFmtId="0" fontId="7" fillId="0" borderId="1" xfId="4393" applyFont="1" applyBorder="1" applyAlignment="1">
      <alignment horizontal="center" vertical="center" wrapText="1"/>
    </xf>
    <xf numFmtId="0" fontId="263" fillId="0" borderId="1" xfId="4386" applyFont="1" applyBorder="1" applyAlignment="1">
      <alignment horizontal="center" vertical="center" wrapText="1"/>
    </xf>
    <xf numFmtId="0" fontId="263" fillId="0" borderId="1" xfId="4394" applyFont="1" applyBorder="1" applyAlignment="1">
      <alignment vertical="center" wrapText="1"/>
    </xf>
    <xf numFmtId="0" fontId="263" fillId="0" borderId="1" xfId="4394" applyFont="1" applyBorder="1" applyAlignment="1">
      <alignment horizontal="center" vertical="center" wrapText="1"/>
    </xf>
    <xf numFmtId="0" fontId="262" fillId="47" borderId="1" xfId="0" applyFont="1" applyFill="1" applyBorder="1" applyAlignment="1">
      <alignment horizontal="left" vertical="center" wrapText="1"/>
    </xf>
    <xf numFmtId="0" fontId="264" fillId="47" borderId="0" xfId="0" applyFont="1" applyFill="1" applyAlignment="1">
      <alignment wrapText="1"/>
    </xf>
    <xf numFmtId="0" fontId="2" fillId="94" borderId="1" xfId="0" applyFont="1" applyFill="1" applyBorder="1" applyAlignment="1">
      <alignment horizontal="center" vertical="center" wrapText="1"/>
    </xf>
    <xf numFmtId="49" fontId="12" fillId="94" borderId="1" xfId="95" applyNumberFormat="1" applyFont="1" applyFill="1" applyBorder="1" applyAlignment="1">
      <alignment vertical="center" wrapText="1"/>
    </xf>
    <xf numFmtId="49" fontId="12" fillId="94" borderId="1" xfId="95" applyNumberFormat="1" applyFont="1" applyFill="1" applyBorder="1" applyAlignment="1">
      <alignment horizontal="center" vertical="center" wrapText="1"/>
    </xf>
    <xf numFmtId="0" fontId="3" fillId="94" borderId="1" xfId="0" applyFont="1" applyFill="1" applyBorder="1" applyAlignment="1">
      <alignment horizontal="left" vertical="center" wrapText="1"/>
    </xf>
    <xf numFmtId="0" fontId="12" fillId="94" borderId="1" xfId="95" applyNumberFormat="1" applyFont="1" applyFill="1" applyBorder="1" applyAlignment="1">
      <alignment horizontal="justify" vertical="center" wrapText="1"/>
    </xf>
    <xf numFmtId="0" fontId="2" fillId="94" borderId="0" xfId="0" applyFont="1" applyFill="1" applyAlignment="1">
      <alignment wrapText="1"/>
    </xf>
    <xf numFmtId="49" fontId="12" fillId="94" borderId="1" xfId="95" applyNumberFormat="1" applyFont="1" applyFill="1" applyBorder="1" applyAlignment="1">
      <alignment horizontal="left" vertical="center" wrapText="1"/>
    </xf>
    <xf numFmtId="0" fontId="12" fillId="94" borderId="1" xfId="1415" applyFont="1" applyFill="1" applyBorder="1" applyAlignment="1">
      <alignment vertical="center" wrapText="1"/>
    </xf>
    <xf numFmtId="0" fontId="12" fillId="94" borderId="1" xfId="1415" applyFont="1" applyFill="1" applyBorder="1" applyAlignment="1">
      <alignment horizontal="center" vertical="center" wrapText="1"/>
    </xf>
    <xf numFmtId="0" fontId="12" fillId="94" borderId="1" xfId="1415" applyFont="1" applyFill="1" applyBorder="1" applyAlignment="1">
      <alignment horizontal="left" vertical="center" wrapText="1"/>
    </xf>
    <xf numFmtId="0" fontId="9" fillId="94" borderId="1" xfId="0" applyFont="1" applyFill="1" applyBorder="1" applyAlignment="1">
      <alignment horizontal="left" vertical="center" wrapText="1"/>
    </xf>
    <xf numFmtId="0" fontId="9" fillId="94" borderId="1" xfId="0" applyFont="1" applyFill="1" applyBorder="1" applyAlignment="1">
      <alignment horizontal="center" vertical="center" wrapText="1"/>
    </xf>
    <xf numFmtId="0" fontId="2" fillId="94" borderId="0" xfId="0" applyFont="1" applyFill="1" applyAlignment="1">
      <alignment vertical="center" wrapText="1"/>
    </xf>
    <xf numFmtId="0" fontId="9" fillId="94" borderId="1" xfId="1463" applyFont="1" applyFill="1" applyBorder="1" applyAlignment="1">
      <alignment horizontal="left" vertical="center" wrapText="1"/>
    </xf>
    <xf numFmtId="0" fontId="9" fillId="94" borderId="1" xfId="1463" applyFont="1" applyFill="1" applyBorder="1" applyAlignment="1">
      <alignment horizontal="center" vertical="center" wrapText="1"/>
    </xf>
    <xf numFmtId="43" fontId="12" fillId="94" borderId="1" xfId="4" applyNumberFormat="1" applyFont="1" applyFill="1" applyBorder="1" applyAlignment="1">
      <alignment horizontal="center" vertical="center" wrapText="1"/>
    </xf>
    <xf numFmtId="0" fontId="9" fillId="94" borderId="0" xfId="0" applyFont="1" applyFill="1" applyAlignment="1">
      <alignment vertical="center" wrapText="1"/>
    </xf>
    <xf numFmtId="0" fontId="9" fillId="94" borderId="1" xfId="4272" applyFont="1" applyFill="1" applyBorder="1" applyAlignment="1">
      <alignment horizontal="left" vertical="center" wrapText="1"/>
    </xf>
    <xf numFmtId="0" fontId="9" fillId="94" borderId="1" xfId="4272" applyFont="1" applyFill="1" applyBorder="1" applyAlignment="1">
      <alignment horizontal="center" vertical="center" wrapText="1"/>
    </xf>
    <xf numFmtId="49" fontId="9" fillId="94" borderId="1" xfId="95" applyNumberFormat="1" applyFont="1" applyFill="1" applyBorder="1" applyAlignment="1">
      <alignment horizontal="center" vertical="center" wrapText="1"/>
    </xf>
    <xf numFmtId="0" fontId="2" fillId="94" borderId="1" xfId="0" applyFont="1" applyFill="1" applyBorder="1" applyAlignment="1">
      <alignment horizontal="left" vertical="center" wrapText="1"/>
    </xf>
    <xf numFmtId="0" fontId="12" fillId="94" borderId="1" xfId="95" applyNumberFormat="1" applyFont="1" applyFill="1" applyBorder="1" applyAlignment="1">
      <alignment horizontal="center" vertical="center" wrapText="1"/>
    </xf>
    <xf numFmtId="0" fontId="12" fillId="94" borderId="1" xfId="4345" applyFont="1" applyFill="1" applyBorder="1" applyAlignment="1">
      <alignment horizontal="center" vertical="center" wrapText="1"/>
    </xf>
    <xf numFmtId="43" fontId="12" fillId="94" borderId="1" xfId="3353" applyNumberFormat="1" applyFont="1" applyFill="1" applyBorder="1" applyAlignment="1">
      <alignment horizontal="center" vertical="center" wrapText="1"/>
    </xf>
    <xf numFmtId="0" fontId="12" fillId="94" borderId="1" xfId="4345" applyNumberFormat="1" applyFont="1" applyFill="1" applyBorder="1" applyAlignment="1">
      <alignment horizontal="center" vertical="center" wrapText="1"/>
    </xf>
    <xf numFmtId="0" fontId="12" fillId="94" borderId="1" xfId="4343" applyFont="1" applyFill="1" applyBorder="1" applyAlignment="1">
      <alignment horizontal="center" vertical="center" wrapText="1"/>
    </xf>
    <xf numFmtId="0" fontId="9" fillId="94" borderId="1" xfId="436" applyFont="1" applyFill="1" applyBorder="1" applyAlignment="1">
      <alignment horizontal="left" vertical="center" wrapText="1"/>
    </xf>
    <xf numFmtId="0" fontId="9" fillId="94" borderId="1" xfId="436" applyFont="1" applyFill="1" applyBorder="1" applyAlignment="1">
      <alignment horizontal="center" vertical="center" wrapText="1"/>
    </xf>
    <xf numFmtId="0" fontId="7" fillId="94" borderId="1" xfId="4352" applyFont="1" applyFill="1" applyBorder="1" applyAlignment="1">
      <alignment vertical="center" wrapText="1"/>
    </xf>
    <xf numFmtId="0" fontId="7" fillId="94" borderId="1" xfId="4354" applyFont="1" applyFill="1" applyBorder="1" applyAlignment="1">
      <alignment vertical="center" wrapText="1"/>
    </xf>
    <xf numFmtId="49" fontId="12" fillId="94" borderId="1" xfId="3353" applyNumberFormat="1" applyFont="1" applyFill="1" applyBorder="1" applyAlignment="1">
      <alignment horizontal="justify" vertical="center" wrapText="1"/>
    </xf>
    <xf numFmtId="49" fontId="12" fillId="94" borderId="1" xfId="4356" applyNumberFormat="1" applyFont="1" applyFill="1" applyBorder="1" applyAlignment="1">
      <alignment horizontal="center" vertical="center" wrapText="1"/>
    </xf>
    <xf numFmtId="0" fontId="12" fillId="94" borderId="1" xfId="7" applyFont="1" applyFill="1" applyBorder="1" applyAlignment="1">
      <alignment horizontal="center" vertical="center" wrapText="1"/>
    </xf>
    <xf numFmtId="49" fontId="12" fillId="94" borderId="1" xfId="3353" applyNumberFormat="1" applyFont="1" applyFill="1" applyBorder="1" applyAlignment="1">
      <alignment horizontal="center" vertical="center" wrapText="1"/>
    </xf>
    <xf numFmtId="49" fontId="12" fillId="94" borderId="1" xfId="7" applyNumberFormat="1" applyFont="1" applyFill="1" applyBorder="1" applyAlignment="1">
      <alignment horizontal="center" vertical="center" wrapText="1"/>
    </xf>
    <xf numFmtId="0" fontId="7" fillId="94" borderId="1" xfId="4363" applyFont="1" applyFill="1" applyBorder="1" applyAlignment="1">
      <alignment vertical="center" wrapText="1"/>
    </xf>
    <xf numFmtId="0" fontId="7" fillId="94" borderId="1" xfId="4365" applyFont="1" applyFill="1" applyBorder="1" applyAlignment="1">
      <alignment vertical="center" wrapText="1"/>
    </xf>
    <xf numFmtId="49" fontId="12" fillId="94" borderId="1" xfId="1352" applyNumberFormat="1" applyFont="1" applyFill="1" applyBorder="1" applyAlignment="1">
      <alignment horizontal="left" vertical="center" wrapText="1"/>
    </xf>
    <xf numFmtId="49" fontId="12" fillId="94" borderId="1" xfId="1352" applyNumberFormat="1" applyFont="1" applyFill="1" applyBorder="1" applyAlignment="1">
      <alignment horizontal="center" vertical="center" wrapText="1"/>
    </xf>
    <xf numFmtId="0" fontId="12" fillId="94" borderId="1" xfId="1352" applyFont="1" applyFill="1" applyBorder="1" applyAlignment="1">
      <alignment horizontal="center" vertical="center" wrapText="1"/>
    </xf>
    <xf numFmtId="0" fontId="12" fillId="94" borderId="1" xfId="1352" applyNumberFormat="1" applyFont="1" applyFill="1" applyBorder="1" applyAlignment="1">
      <alignment horizontal="center" vertical="center" wrapText="1"/>
    </xf>
    <xf numFmtId="0" fontId="9" fillId="94" borderId="1" xfId="4357" applyFont="1" applyFill="1" applyBorder="1" applyAlignment="1">
      <alignment horizontal="left" vertical="center" wrapText="1"/>
    </xf>
    <xf numFmtId="0" fontId="9" fillId="94" borderId="1" xfId="4357" applyFont="1" applyFill="1" applyBorder="1" applyAlignment="1">
      <alignment horizontal="center" vertical="center" wrapText="1"/>
    </xf>
    <xf numFmtId="0" fontId="7" fillId="94" borderId="1" xfId="4357" applyFont="1" applyFill="1" applyBorder="1" applyAlignment="1">
      <alignment vertical="center" wrapText="1"/>
    </xf>
    <xf numFmtId="0" fontId="9" fillId="94" borderId="1" xfId="95" applyNumberFormat="1" applyFont="1" applyFill="1" applyBorder="1" applyAlignment="1">
      <alignment horizontal="center" vertical="center" wrapText="1"/>
    </xf>
    <xf numFmtId="0" fontId="260" fillId="94" borderId="1" xfId="4327" applyFont="1" applyFill="1" applyBorder="1" applyAlignment="1">
      <alignment horizontal="center" vertical="center" wrapText="1"/>
    </xf>
    <xf numFmtId="49" fontId="2" fillId="94" borderId="1" xfId="95" applyNumberFormat="1" applyFont="1" applyFill="1" applyBorder="1" applyAlignment="1">
      <alignment horizontal="center" vertical="center" wrapText="1"/>
    </xf>
    <xf numFmtId="0" fontId="2" fillId="94" borderId="1" xfId="0" applyFont="1" applyFill="1" applyBorder="1" applyAlignment="1">
      <alignment vertical="center" wrapText="1"/>
    </xf>
    <xf numFmtId="0" fontId="2" fillId="94" borderId="1" xfId="0" applyFont="1" applyFill="1" applyBorder="1" applyAlignment="1">
      <alignment horizontal="center" vertical="center" wrapText="1"/>
    </xf>
    <xf numFmtId="0" fontId="2" fillId="94" borderId="0" xfId="0" applyFont="1" applyFill="1" applyAlignment="1">
      <alignment horizontal="center" wrapText="1"/>
    </xf>
    <xf numFmtId="0" fontId="3" fillId="94" borderId="0" xfId="0" applyFont="1" applyFill="1" applyAlignment="1">
      <alignment wrapText="1"/>
    </xf>
    <xf numFmtId="0" fontId="173" fillId="94" borderId="1" xfId="436" applyFont="1" applyFill="1" applyBorder="1" applyAlignment="1">
      <alignment horizontal="center" vertical="center" wrapText="1"/>
    </xf>
    <xf numFmtId="0" fontId="144" fillId="94" borderId="1" xfId="0" applyFont="1" applyFill="1" applyBorder="1" applyAlignment="1">
      <alignment horizontal="left" vertical="center" wrapText="1"/>
    </xf>
    <xf numFmtId="49" fontId="144" fillId="94" borderId="1" xfId="95" applyNumberFormat="1" applyFont="1" applyFill="1" applyBorder="1" applyAlignment="1">
      <alignment horizontal="center" vertical="center" wrapText="1"/>
    </xf>
    <xf numFmtId="0" fontId="144" fillId="94" borderId="1" xfId="0" applyFont="1" applyFill="1" applyBorder="1" applyAlignment="1">
      <alignment horizontal="center" vertical="center" wrapText="1"/>
    </xf>
    <xf numFmtId="0" fontId="262" fillId="94" borderId="0" xfId="0" applyFont="1" applyFill="1" applyAlignment="1">
      <alignment wrapText="1"/>
    </xf>
    <xf numFmtId="0" fontId="2" fillId="95" borderId="1" xfId="0" applyFont="1" applyFill="1" applyBorder="1" applyAlignment="1">
      <alignment horizontal="center" vertical="center" wrapText="1"/>
    </xf>
    <xf numFmtId="49" fontId="12" fillId="95" borderId="1" xfId="95" applyNumberFormat="1" applyFont="1" applyFill="1" applyBorder="1" applyAlignment="1">
      <alignment vertical="center" wrapText="1"/>
    </xf>
    <xf numFmtId="49" fontId="12" fillId="95" borderId="1" xfId="95" applyNumberFormat="1" applyFont="1" applyFill="1" applyBorder="1" applyAlignment="1">
      <alignment horizontal="center" vertical="center" wrapText="1"/>
    </xf>
    <xf numFmtId="0" fontId="3" fillId="95" borderId="1" xfId="0" applyFont="1" applyFill="1" applyBorder="1" applyAlignment="1">
      <alignment horizontal="left" vertical="center" wrapText="1"/>
    </xf>
    <xf numFmtId="0" fontId="12" fillId="95" borderId="1" xfId="95" applyNumberFormat="1" applyFont="1" applyFill="1" applyBorder="1" applyAlignment="1">
      <alignment horizontal="justify" vertical="center" wrapText="1"/>
    </xf>
    <xf numFmtId="49" fontId="12" fillId="95" borderId="1" xfId="95" applyNumberFormat="1" applyFont="1" applyFill="1" applyBorder="1" applyAlignment="1">
      <alignment horizontal="left" vertical="center" wrapText="1"/>
    </xf>
    <xf numFmtId="0" fontId="2" fillId="95" borderId="1" xfId="1413" applyFont="1" applyFill="1" applyBorder="1" applyAlignment="1">
      <alignment vertical="center" wrapText="1"/>
    </xf>
    <xf numFmtId="0" fontId="12" fillId="95" borderId="1" xfId="1413" applyFont="1" applyFill="1" applyBorder="1" applyAlignment="1">
      <alignment horizontal="center" vertical="center" wrapText="1"/>
    </xf>
    <xf numFmtId="4" fontId="12" fillId="95" borderId="1" xfId="257" quotePrefix="1" applyNumberFormat="1" applyFont="1" applyFill="1" applyBorder="1" applyAlignment="1">
      <alignment horizontal="center" vertical="center" wrapText="1"/>
    </xf>
    <xf numFmtId="0" fontId="12" fillId="95" borderId="1" xfId="1413" applyFont="1" applyFill="1" applyBorder="1" applyAlignment="1">
      <alignment horizontal="left" vertical="center" wrapText="1"/>
    </xf>
    <xf numFmtId="0" fontId="12" fillId="95" borderId="1" xfId="1415" applyFont="1" applyFill="1" applyBorder="1" applyAlignment="1">
      <alignment vertical="center" wrapText="1"/>
    </xf>
    <xf numFmtId="49" fontId="12" fillId="95" borderId="1" xfId="1415" applyNumberFormat="1" applyFont="1" applyFill="1" applyBorder="1" applyAlignment="1">
      <alignment horizontal="center" vertical="center" wrapText="1"/>
    </xf>
    <xf numFmtId="0" fontId="12" fillId="95" borderId="1" xfId="1415" applyFont="1" applyFill="1" applyBorder="1" applyAlignment="1">
      <alignment horizontal="center" vertical="center" wrapText="1"/>
    </xf>
    <xf numFmtId="0" fontId="12" fillId="95" borderId="1" xfId="1415" applyFont="1" applyFill="1" applyBorder="1" applyAlignment="1">
      <alignment horizontal="left" vertical="center" wrapText="1"/>
    </xf>
    <xf numFmtId="0" fontId="12" fillId="95" borderId="1" xfId="95" applyNumberFormat="1" applyFont="1" applyFill="1" applyBorder="1" applyAlignment="1">
      <alignment horizontal="center" vertical="center" wrapText="1"/>
    </xf>
    <xf numFmtId="0" fontId="12" fillId="95" borderId="1" xfId="5" applyNumberFormat="1" applyFont="1" applyFill="1" applyBorder="1" applyAlignment="1">
      <alignment horizontal="center" vertical="center" wrapText="1"/>
    </xf>
    <xf numFmtId="0" fontId="12" fillId="95" borderId="1" xfId="95" applyNumberFormat="1" applyFont="1" applyFill="1" applyBorder="1" applyAlignment="1">
      <alignment horizontal="left" vertical="center" wrapText="1"/>
    </xf>
    <xf numFmtId="0" fontId="9" fillId="95" borderId="1" xfId="0" applyFont="1" applyFill="1" applyBorder="1" applyAlignment="1">
      <alignment horizontal="left" vertical="center" wrapText="1"/>
    </xf>
    <xf numFmtId="3" fontId="9" fillId="95" borderId="1" xfId="1460" applyNumberFormat="1" applyFont="1" applyFill="1" applyBorder="1" applyAlignment="1">
      <alignment horizontal="center" vertical="center" wrapText="1"/>
    </xf>
    <xf numFmtId="0" fontId="9" fillId="95" borderId="1" xfId="0" applyFont="1" applyFill="1" applyBorder="1" applyAlignment="1">
      <alignment horizontal="center" vertical="center" wrapText="1"/>
    </xf>
    <xf numFmtId="168" fontId="9" fillId="95" borderId="1" xfId="257" applyNumberFormat="1" applyFont="1" applyFill="1" applyBorder="1" applyAlignment="1">
      <alignment horizontal="center" vertical="center" wrapText="1"/>
    </xf>
    <xf numFmtId="212" fontId="9" fillId="95" borderId="1" xfId="1461" applyNumberFormat="1" applyFont="1" applyFill="1" applyBorder="1" applyAlignment="1" applyProtection="1">
      <alignment horizontal="left" vertical="center" wrapText="1"/>
      <protection locked="0"/>
    </xf>
    <xf numFmtId="168" fontId="9" fillId="95" borderId="1" xfId="1462" applyNumberFormat="1" applyFont="1" applyFill="1" applyBorder="1" applyAlignment="1">
      <alignment horizontal="center" vertical="center" wrapText="1"/>
    </xf>
    <xf numFmtId="168" fontId="9" fillId="95" borderId="1" xfId="0" applyNumberFormat="1" applyFont="1" applyFill="1" applyBorder="1" applyAlignment="1">
      <alignment horizontal="center" vertical="center" wrapText="1"/>
    </xf>
    <xf numFmtId="212" fontId="9" fillId="95" borderId="1" xfId="0" applyNumberFormat="1" applyFont="1" applyFill="1" applyBorder="1" applyAlignment="1">
      <alignment horizontal="center" vertical="center" wrapText="1"/>
    </xf>
    <xf numFmtId="0" fontId="7" fillId="95" borderId="1" xfId="4330" applyFont="1" applyFill="1" applyBorder="1" applyAlignment="1">
      <alignment vertical="center" wrapText="1"/>
    </xf>
    <xf numFmtId="0" fontId="7" fillId="95" borderId="1" xfId="4330" applyFont="1" applyFill="1" applyBorder="1" applyAlignment="1">
      <alignment horizontal="center" vertical="center" wrapText="1"/>
    </xf>
    <xf numFmtId="0" fontId="9" fillId="95" borderId="1" xfId="4330" applyNumberFormat="1" applyFont="1" applyFill="1" applyBorder="1" applyAlignment="1">
      <alignment horizontal="justify" vertical="center" wrapText="1"/>
    </xf>
    <xf numFmtId="0" fontId="12" fillId="95" borderId="1" xfId="4343" applyFont="1" applyFill="1" applyBorder="1" applyAlignment="1">
      <alignment horizontal="center" vertical="center" wrapText="1"/>
    </xf>
    <xf numFmtId="0" fontId="12" fillId="95" borderId="1" xfId="4343" applyFont="1" applyFill="1" applyBorder="1" applyAlignment="1">
      <alignment horizontal="left" vertical="center" wrapText="1"/>
    </xf>
    <xf numFmtId="43" fontId="12" fillId="95" borderId="1" xfId="4" applyNumberFormat="1" applyFont="1" applyFill="1" applyBorder="1" applyAlignment="1">
      <alignment horizontal="center" vertical="center" wrapText="1"/>
    </xf>
    <xf numFmtId="43" fontId="239" fillId="95" borderId="1" xfId="3353" applyNumberFormat="1" applyFont="1" applyFill="1" applyBorder="1" applyAlignment="1">
      <alignment horizontal="center" vertical="center" wrapText="1"/>
    </xf>
    <xf numFmtId="0" fontId="9" fillId="95" borderId="1" xfId="4343" applyNumberFormat="1" applyFont="1" applyFill="1" applyBorder="1" applyAlignment="1">
      <alignment vertical="center" wrapText="1"/>
    </xf>
    <xf numFmtId="0" fontId="9" fillId="95" borderId="1" xfId="4343" applyNumberFormat="1" applyFont="1" applyFill="1" applyBorder="1" applyAlignment="1">
      <alignment horizontal="justify" vertical="center" wrapText="1"/>
    </xf>
    <xf numFmtId="0" fontId="12" fillId="95" borderId="1" xfId="4345" applyFont="1" applyFill="1" applyBorder="1" applyAlignment="1">
      <alignment horizontal="center" vertical="center" wrapText="1"/>
    </xf>
    <xf numFmtId="0" fontId="7" fillId="95" borderId="1" xfId="4323" applyFont="1" applyFill="1" applyBorder="1" applyAlignment="1">
      <alignment vertical="center" wrapText="1"/>
    </xf>
    <xf numFmtId="0" fontId="7" fillId="95" borderId="1" xfId="4323" applyFont="1" applyFill="1" applyBorder="1" applyAlignment="1">
      <alignment horizontal="center" vertical="center" wrapText="1"/>
    </xf>
    <xf numFmtId="0" fontId="7" fillId="95" borderId="1" xfId="4361" applyFont="1" applyFill="1" applyBorder="1" applyAlignment="1">
      <alignment vertical="center" wrapText="1"/>
    </xf>
    <xf numFmtId="49" fontId="9" fillId="95" borderId="1" xfId="95" applyNumberFormat="1" applyFont="1" applyFill="1" applyBorder="1" applyAlignment="1">
      <alignment horizontal="center" vertical="center" wrapText="1"/>
    </xf>
    <xf numFmtId="0" fontId="9" fillId="95" borderId="1" xfId="4367" applyFont="1" applyFill="1" applyBorder="1" applyAlignment="1">
      <alignment horizontal="left" vertical="center" wrapText="1"/>
    </xf>
    <xf numFmtId="0" fontId="9" fillId="95" borderId="1" xfId="4367" applyFont="1" applyFill="1" applyBorder="1" applyAlignment="1">
      <alignment horizontal="center" vertical="center" wrapText="1"/>
    </xf>
    <xf numFmtId="49" fontId="2" fillId="95" borderId="1" xfId="95" applyNumberFormat="1" applyFont="1" applyFill="1" applyBorder="1" applyAlignment="1">
      <alignment horizontal="center" vertical="center" wrapText="1"/>
    </xf>
    <xf numFmtId="0" fontId="261" fillId="95" borderId="1" xfId="0" applyFont="1" applyFill="1" applyBorder="1" applyAlignment="1">
      <alignment vertical="center"/>
    </xf>
    <xf numFmtId="0" fontId="173" fillId="95" borderId="1" xfId="436" applyFont="1" applyFill="1" applyBorder="1" applyAlignment="1">
      <alignment horizontal="center" vertical="center" wrapText="1"/>
    </xf>
    <xf numFmtId="49" fontId="12" fillId="96" borderId="1" xfId="95" applyNumberFormat="1" applyFont="1" applyFill="1" applyBorder="1" applyAlignment="1">
      <alignment horizontal="left" vertical="center" wrapText="1"/>
    </xf>
    <xf numFmtId="0" fontId="12" fillId="96" borderId="1" xfId="95" applyNumberFormat="1" applyFont="1" applyFill="1" applyBorder="1" applyAlignment="1">
      <alignment horizontal="left" vertical="center" wrapText="1"/>
    </xf>
    <xf numFmtId="0" fontId="265" fillId="47" borderId="0" xfId="0" applyFont="1" applyFill="1" applyAlignment="1">
      <alignment horizontal="center" wrapText="1"/>
    </xf>
    <xf numFmtId="0" fontId="2" fillId="96" borderId="1" xfId="0" applyFont="1" applyFill="1" applyBorder="1" applyAlignment="1">
      <alignment horizontal="center" vertical="center" wrapText="1"/>
    </xf>
    <xf numFmtId="0" fontId="2" fillId="94" borderId="1" xfId="0" applyFont="1" applyFill="1" applyBorder="1" applyAlignment="1">
      <alignment horizontal="center" vertical="center" wrapText="1"/>
    </xf>
    <xf numFmtId="0" fontId="129" fillId="47" borderId="0" xfId="0" applyFont="1" applyFill="1" applyAlignment="1">
      <alignment horizontal="center" wrapText="1"/>
    </xf>
    <xf numFmtId="0" fontId="3" fillId="47" borderId="1" xfId="0" applyFont="1" applyFill="1" applyBorder="1" applyAlignment="1">
      <alignment horizontal="center" vertical="center" wrapText="1"/>
    </xf>
    <xf numFmtId="0" fontId="3" fillId="47" borderId="1" xfId="0" applyFont="1" applyFill="1" applyBorder="1" applyAlignment="1">
      <alignment horizontal="left" vertical="center" wrapText="1"/>
    </xf>
    <xf numFmtId="0" fontId="9" fillId="94" borderId="0" xfId="0" applyFont="1" applyFill="1" applyAlignment="1">
      <alignment vertical="center" wrapText="1"/>
    </xf>
    <xf numFmtId="0" fontId="9" fillId="0" borderId="0" xfId="0" applyFont="1" applyAlignment="1">
      <alignment vertical="center" wrapText="1"/>
    </xf>
    <xf numFmtId="0" fontId="2" fillId="95" borderId="0" xfId="0" applyFont="1" applyFill="1" applyAlignment="1">
      <alignment wrapText="1"/>
    </xf>
    <xf numFmtId="49" fontId="12" fillId="95" borderId="1" xfId="1414" applyNumberFormat="1" applyFont="1" applyFill="1" applyBorder="1" applyAlignment="1">
      <alignment vertical="center" wrapText="1"/>
    </xf>
    <xf numFmtId="49" fontId="12" fillId="95" borderId="1" xfId="1414" applyNumberFormat="1" applyFont="1" applyFill="1" applyBorder="1" applyAlignment="1">
      <alignment horizontal="center" vertical="center" wrapText="1"/>
    </xf>
    <xf numFmtId="0" fontId="12" fillId="95" borderId="1" xfId="1414" applyNumberFormat="1" applyFont="1" applyFill="1" applyBorder="1" applyAlignment="1">
      <alignment horizontal="center" vertical="center" wrapText="1"/>
    </xf>
    <xf numFmtId="0" fontId="12" fillId="95" borderId="1" xfId="1414" applyNumberFormat="1" applyFont="1" applyFill="1" applyBorder="1" applyAlignment="1">
      <alignment horizontal="left" vertical="center" wrapText="1"/>
    </xf>
    <xf numFmtId="49" fontId="12" fillId="95" borderId="1" xfId="1415" applyNumberFormat="1" applyFont="1" applyFill="1" applyBorder="1" applyAlignment="1">
      <alignment vertical="center" wrapText="1"/>
    </xf>
    <xf numFmtId="0" fontId="12" fillId="95" borderId="1" xfId="1415" applyNumberFormat="1" applyFont="1" applyFill="1" applyBorder="1" applyAlignment="1">
      <alignment horizontal="center" vertical="center" wrapText="1"/>
    </xf>
    <xf numFmtId="0" fontId="12" fillId="95" borderId="1" xfId="1415" applyNumberFormat="1" applyFont="1" applyFill="1" applyBorder="1" applyAlignment="1">
      <alignment horizontal="left" vertical="center" wrapText="1"/>
    </xf>
    <xf numFmtId="0" fontId="9" fillId="95" borderId="0" xfId="0" applyFont="1" applyFill="1" applyAlignment="1">
      <alignment vertical="center" wrapText="1"/>
    </xf>
    <xf numFmtId="0" fontId="2" fillId="95" borderId="0" xfId="0" applyFont="1" applyFill="1" applyAlignment="1">
      <alignment vertical="center" wrapText="1"/>
    </xf>
    <xf numFmtId="0" fontId="2" fillId="95" borderId="1" xfId="1413" applyFont="1" applyFill="1" applyBorder="1" applyAlignment="1">
      <alignment horizontal="left" vertical="center" wrapText="1"/>
    </xf>
    <xf numFmtId="49" fontId="12" fillId="95" borderId="1" xfId="1415" applyNumberFormat="1" applyFont="1" applyFill="1" applyBorder="1" applyAlignment="1">
      <alignment horizontal="left" vertical="center" wrapText="1"/>
    </xf>
    <xf numFmtId="0" fontId="12" fillId="95" borderId="0" xfId="1352" applyFont="1" applyFill="1" applyAlignment="1">
      <alignment vertical="center" wrapText="1"/>
    </xf>
    <xf numFmtId="0" fontId="2" fillId="95" borderId="1" xfId="0" applyFont="1" applyFill="1" applyBorder="1" applyAlignment="1">
      <alignment horizontal="left" vertical="center" wrapText="1"/>
    </xf>
    <xf numFmtId="0" fontId="2" fillId="95" borderId="1" xfId="0" applyFont="1" applyFill="1" applyBorder="1" applyAlignment="1">
      <alignment vertical="center" wrapText="1"/>
    </xf>
  </cellXfs>
  <cellStyles count="4396">
    <cellStyle name="          _x000d__x000a_shell=progman.exe_x000d__x000a_m" xfId="122"/>
    <cellStyle name="          _x000d__x000a_shell=progman.exe_x000d__x000a_m 2" xfId="123"/>
    <cellStyle name="%" xfId="124"/>
    <cellStyle name="??" xfId="125"/>
    <cellStyle name="?? [0.00]_ Att. 1- Cover" xfId="126"/>
    <cellStyle name="?? [0]" xfId="127"/>
    <cellStyle name="?? [0] 2" xfId="1370"/>
    <cellStyle name="?? [0] 3" xfId="1465"/>
    <cellStyle name="?? 10" xfId="1466"/>
    <cellStyle name="?? 100" xfId="1467"/>
    <cellStyle name="?? 101" xfId="1468"/>
    <cellStyle name="?? 102" xfId="1469"/>
    <cellStyle name="?? 103" xfId="1470"/>
    <cellStyle name="?? 104" xfId="1471"/>
    <cellStyle name="?? 105" xfId="1472"/>
    <cellStyle name="?? 106" xfId="1473"/>
    <cellStyle name="?? 107" xfId="1474"/>
    <cellStyle name="?? 108" xfId="1475"/>
    <cellStyle name="?? 109" xfId="1476"/>
    <cellStyle name="?? 11" xfId="1477"/>
    <cellStyle name="?? 110" xfId="1478"/>
    <cellStyle name="?? 111" xfId="1479"/>
    <cellStyle name="?? 112" xfId="1480"/>
    <cellStyle name="?? 113" xfId="1481"/>
    <cellStyle name="?? 114" xfId="1482"/>
    <cellStyle name="?? 115" xfId="1483"/>
    <cellStyle name="?? 116" xfId="1484"/>
    <cellStyle name="?? 117" xfId="1485"/>
    <cellStyle name="?? 118" xfId="1486"/>
    <cellStyle name="?? 119" xfId="1487"/>
    <cellStyle name="?? 12" xfId="1488"/>
    <cellStyle name="?? 120" xfId="1489"/>
    <cellStyle name="?? 121" xfId="1490"/>
    <cellStyle name="?? 122" xfId="1491"/>
    <cellStyle name="?? 123" xfId="1492"/>
    <cellStyle name="?? 124" xfId="1493"/>
    <cellStyle name="?? 125" xfId="1494"/>
    <cellStyle name="?? 126" xfId="1495"/>
    <cellStyle name="?? 127" xfId="1496"/>
    <cellStyle name="?? 128" xfId="1497"/>
    <cellStyle name="?? 129" xfId="1498"/>
    <cellStyle name="?? 13" xfId="1499"/>
    <cellStyle name="?? 130" xfId="1500"/>
    <cellStyle name="?? 131" xfId="1501"/>
    <cellStyle name="?? 132" xfId="1502"/>
    <cellStyle name="?? 133" xfId="1503"/>
    <cellStyle name="?? 134" xfId="1504"/>
    <cellStyle name="?? 135" xfId="1505"/>
    <cellStyle name="?? 136" xfId="1506"/>
    <cellStyle name="?? 137" xfId="1507"/>
    <cellStyle name="?? 138" xfId="1508"/>
    <cellStyle name="?? 139" xfId="1509"/>
    <cellStyle name="?? 14" xfId="1510"/>
    <cellStyle name="?? 140" xfId="1511"/>
    <cellStyle name="?? 141" xfId="1512"/>
    <cellStyle name="?? 142" xfId="1513"/>
    <cellStyle name="?? 143" xfId="1514"/>
    <cellStyle name="?? 144" xfId="1515"/>
    <cellStyle name="?? 145" xfId="1516"/>
    <cellStyle name="?? 146" xfId="1517"/>
    <cellStyle name="?? 147" xfId="1518"/>
    <cellStyle name="?? 148" xfId="1519"/>
    <cellStyle name="?? 149" xfId="1520"/>
    <cellStyle name="?? 15" xfId="1521"/>
    <cellStyle name="?? 150" xfId="1522"/>
    <cellStyle name="?? 151" xfId="1523"/>
    <cellStyle name="?? 152" xfId="1524"/>
    <cellStyle name="?? 153" xfId="1525"/>
    <cellStyle name="?? 154" xfId="1526"/>
    <cellStyle name="?? 155" xfId="1527"/>
    <cellStyle name="?? 156" xfId="1528"/>
    <cellStyle name="?? 157" xfId="1529"/>
    <cellStyle name="?? 158" xfId="1530"/>
    <cellStyle name="?? 159" xfId="1531"/>
    <cellStyle name="?? 16" xfId="1532"/>
    <cellStyle name="?? 160" xfId="1533"/>
    <cellStyle name="?? 161" xfId="1534"/>
    <cellStyle name="?? 162" xfId="1535"/>
    <cellStyle name="?? 163" xfId="1536"/>
    <cellStyle name="?? 164" xfId="1537"/>
    <cellStyle name="?? 165" xfId="1538"/>
    <cellStyle name="?? 166" xfId="1539"/>
    <cellStyle name="?? 167" xfId="1540"/>
    <cellStyle name="?? 168" xfId="1541"/>
    <cellStyle name="?? 169" xfId="1542"/>
    <cellStyle name="?? 17" xfId="1543"/>
    <cellStyle name="?? 170" xfId="1544"/>
    <cellStyle name="?? 171" xfId="1545"/>
    <cellStyle name="?? 172" xfId="1546"/>
    <cellStyle name="?? 173" xfId="1547"/>
    <cellStyle name="?? 174" xfId="1548"/>
    <cellStyle name="?? 175" xfId="1549"/>
    <cellStyle name="?? 176" xfId="1550"/>
    <cellStyle name="?? 177" xfId="1551"/>
    <cellStyle name="?? 178" xfId="1552"/>
    <cellStyle name="?? 179" xfId="1553"/>
    <cellStyle name="?? 18" xfId="1554"/>
    <cellStyle name="?? 180" xfId="1555"/>
    <cellStyle name="?? 181" xfId="1556"/>
    <cellStyle name="?? 182" xfId="1557"/>
    <cellStyle name="?? 183" xfId="1558"/>
    <cellStyle name="?? 184" xfId="1559"/>
    <cellStyle name="?? 185" xfId="1560"/>
    <cellStyle name="?? 186" xfId="1561"/>
    <cellStyle name="?? 187" xfId="1562"/>
    <cellStyle name="?? 188" xfId="1563"/>
    <cellStyle name="?? 189" xfId="1564"/>
    <cellStyle name="?? 19" xfId="1565"/>
    <cellStyle name="?? 190" xfId="1566"/>
    <cellStyle name="?? 191" xfId="1567"/>
    <cellStyle name="?? 192" xfId="1568"/>
    <cellStyle name="?? 193" xfId="1569"/>
    <cellStyle name="?? 194" xfId="1570"/>
    <cellStyle name="?? 195" xfId="1571"/>
    <cellStyle name="?? 196" xfId="1572"/>
    <cellStyle name="?? 197" xfId="1573"/>
    <cellStyle name="?? 198" xfId="1574"/>
    <cellStyle name="?? 199" xfId="1575"/>
    <cellStyle name="?? 2" xfId="1446"/>
    <cellStyle name="?? 20" xfId="1576"/>
    <cellStyle name="?? 200" xfId="1577"/>
    <cellStyle name="?? 201" xfId="1578"/>
    <cellStyle name="?? 202" xfId="1579"/>
    <cellStyle name="?? 203" xfId="1580"/>
    <cellStyle name="?? 204" xfId="1581"/>
    <cellStyle name="?? 205" xfId="1582"/>
    <cellStyle name="?? 206" xfId="1583"/>
    <cellStyle name="?? 207" xfId="1584"/>
    <cellStyle name="?? 208" xfId="1585"/>
    <cellStyle name="?? 209" xfId="1586"/>
    <cellStyle name="?? 21" xfId="1587"/>
    <cellStyle name="?? 210" xfId="1588"/>
    <cellStyle name="?? 211" xfId="1589"/>
    <cellStyle name="?? 212" xfId="1590"/>
    <cellStyle name="?? 213" xfId="1591"/>
    <cellStyle name="?? 214" xfId="1592"/>
    <cellStyle name="?? 215" xfId="1593"/>
    <cellStyle name="?? 216" xfId="1594"/>
    <cellStyle name="?? 217" xfId="1595"/>
    <cellStyle name="?? 218" xfId="1596"/>
    <cellStyle name="?? 219" xfId="1597"/>
    <cellStyle name="?? 22" xfId="1598"/>
    <cellStyle name="?? 220" xfId="1599"/>
    <cellStyle name="?? 221" xfId="1600"/>
    <cellStyle name="?? 222" xfId="1601"/>
    <cellStyle name="?? 223" xfId="1602"/>
    <cellStyle name="?? 224" xfId="1603"/>
    <cellStyle name="?? 225" xfId="1604"/>
    <cellStyle name="?? 226" xfId="1605"/>
    <cellStyle name="?? 227" xfId="1606"/>
    <cellStyle name="?? 228" xfId="1607"/>
    <cellStyle name="?? 229" xfId="1608"/>
    <cellStyle name="?? 23" xfId="1609"/>
    <cellStyle name="?? 230" xfId="1610"/>
    <cellStyle name="?? 231" xfId="1611"/>
    <cellStyle name="?? 232" xfId="1612"/>
    <cellStyle name="?? 233" xfId="1613"/>
    <cellStyle name="?? 234" xfId="1614"/>
    <cellStyle name="?? 235" xfId="1615"/>
    <cellStyle name="?? 236" xfId="1616"/>
    <cellStyle name="?? 237" xfId="1617"/>
    <cellStyle name="?? 238" xfId="1618"/>
    <cellStyle name="?? 239" xfId="1619"/>
    <cellStyle name="?? 24" xfId="1620"/>
    <cellStyle name="?? 240" xfId="1621"/>
    <cellStyle name="?? 241" xfId="1622"/>
    <cellStyle name="?? 242" xfId="1623"/>
    <cellStyle name="?? 243" xfId="1624"/>
    <cellStyle name="?? 244" xfId="1625"/>
    <cellStyle name="?? 245" xfId="1626"/>
    <cellStyle name="?? 246" xfId="1627"/>
    <cellStyle name="?? 247" xfId="1628"/>
    <cellStyle name="?? 248" xfId="1629"/>
    <cellStyle name="?? 249" xfId="1630"/>
    <cellStyle name="?? 25" xfId="1631"/>
    <cellStyle name="?? 250" xfId="1632"/>
    <cellStyle name="?? 251" xfId="1633"/>
    <cellStyle name="?? 252" xfId="1634"/>
    <cellStyle name="?? 253" xfId="1635"/>
    <cellStyle name="?? 254" xfId="1636"/>
    <cellStyle name="?? 255" xfId="1637"/>
    <cellStyle name="?? 256" xfId="1638"/>
    <cellStyle name="?? 257" xfId="1639"/>
    <cellStyle name="?? 258" xfId="1640"/>
    <cellStyle name="?? 259" xfId="1641"/>
    <cellStyle name="?? 26" xfId="1642"/>
    <cellStyle name="?? 260" xfId="1643"/>
    <cellStyle name="?? 261" xfId="1644"/>
    <cellStyle name="?? 262" xfId="1645"/>
    <cellStyle name="?? 263" xfId="1646"/>
    <cellStyle name="?? 264" xfId="1647"/>
    <cellStyle name="?? 265" xfId="1648"/>
    <cellStyle name="?? 266" xfId="1649"/>
    <cellStyle name="?? 267" xfId="1650"/>
    <cellStyle name="?? 268" xfId="1651"/>
    <cellStyle name="?? 269" xfId="1652"/>
    <cellStyle name="?? 27" xfId="1653"/>
    <cellStyle name="?? 270" xfId="1654"/>
    <cellStyle name="?? 271" xfId="1655"/>
    <cellStyle name="?? 272" xfId="1656"/>
    <cellStyle name="?? 273" xfId="1657"/>
    <cellStyle name="?? 274" xfId="1658"/>
    <cellStyle name="?? 275" xfId="1659"/>
    <cellStyle name="?? 276" xfId="1660"/>
    <cellStyle name="?? 277" xfId="1661"/>
    <cellStyle name="?? 278" xfId="1662"/>
    <cellStyle name="?? 279" xfId="1663"/>
    <cellStyle name="?? 28" xfId="1664"/>
    <cellStyle name="?? 280" xfId="1665"/>
    <cellStyle name="?? 281" xfId="1666"/>
    <cellStyle name="?? 282" xfId="1667"/>
    <cellStyle name="?? 283" xfId="1668"/>
    <cellStyle name="?? 284" xfId="1669"/>
    <cellStyle name="?? 285" xfId="1670"/>
    <cellStyle name="?? 286" xfId="1671"/>
    <cellStyle name="?? 287" xfId="1672"/>
    <cellStyle name="?? 288" xfId="1673"/>
    <cellStyle name="?? 289" xfId="1674"/>
    <cellStyle name="?? 29" xfId="1675"/>
    <cellStyle name="?? 290" xfId="1676"/>
    <cellStyle name="?? 291" xfId="1677"/>
    <cellStyle name="?? 292" xfId="1678"/>
    <cellStyle name="?? 293" xfId="1679"/>
    <cellStyle name="?? 294" xfId="1680"/>
    <cellStyle name="?? 295" xfId="1681"/>
    <cellStyle name="?? 296" xfId="1682"/>
    <cellStyle name="?? 297" xfId="1683"/>
    <cellStyle name="?? 298" xfId="1684"/>
    <cellStyle name="?? 299" xfId="1685"/>
    <cellStyle name="?? 3" xfId="1453"/>
    <cellStyle name="?? 30" xfId="1686"/>
    <cellStyle name="?? 300" xfId="1687"/>
    <cellStyle name="?? 301" xfId="1688"/>
    <cellStyle name="?? 302" xfId="1689"/>
    <cellStyle name="?? 303" xfId="1690"/>
    <cellStyle name="?? 304" xfId="1691"/>
    <cellStyle name="?? 305" xfId="1692"/>
    <cellStyle name="?? 306" xfId="1693"/>
    <cellStyle name="?? 307" xfId="1694"/>
    <cellStyle name="?? 308" xfId="1695"/>
    <cellStyle name="?? 309" xfId="1696"/>
    <cellStyle name="?? 31" xfId="1697"/>
    <cellStyle name="?? 310" xfId="1698"/>
    <cellStyle name="?? 311" xfId="1699"/>
    <cellStyle name="?? 312" xfId="1700"/>
    <cellStyle name="?? 313" xfId="1701"/>
    <cellStyle name="?? 314" xfId="1702"/>
    <cellStyle name="?? 315" xfId="1703"/>
    <cellStyle name="?? 316" xfId="1704"/>
    <cellStyle name="?? 317" xfId="1705"/>
    <cellStyle name="?? 318" xfId="1706"/>
    <cellStyle name="?? 319" xfId="1707"/>
    <cellStyle name="?? 32" xfId="1708"/>
    <cellStyle name="?? 320" xfId="1709"/>
    <cellStyle name="?? 321" xfId="1710"/>
    <cellStyle name="?? 322" xfId="1711"/>
    <cellStyle name="?? 323" xfId="1712"/>
    <cellStyle name="?? 324" xfId="1713"/>
    <cellStyle name="?? 325" xfId="1714"/>
    <cellStyle name="?? 326" xfId="1715"/>
    <cellStyle name="?? 327" xfId="1716"/>
    <cellStyle name="?? 328" xfId="1717"/>
    <cellStyle name="?? 329" xfId="1718"/>
    <cellStyle name="?? 33" xfId="1719"/>
    <cellStyle name="?? 330" xfId="1720"/>
    <cellStyle name="?? 331" xfId="1721"/>
    <cellStyle name="?? 332" xfId="1722"/>
    <cellStyle name="?? 333" xfId="1723"/>
    <cellStyle name="?? 334" xfId="1724"/>
    <cellStyle name="?? 335" xfId="1725"/>
    <cellStyle name="?? 336" xfId="1726"/>
    <cellStyle name="?? 337" xfId="1727"/>
    <cellStyle name="?? 338" xfId="1728"/>
    <cellStyle name="?? 339" xfId="1729"/>
    <cellStyle name="?? 34" xfId="1730"/>
    <cellStyle name="?? 340" xfId="1731"/>
    <cellStyle name="?? 341" xfId="1732"/>
    <cellStyle name="?? 342" xfId="1733"/>
    <cellStyle name="?? 343" xfId="1734"/>
    <cellStyle name="?? 344" xfId="1735"/>
    <cellStyle name="?? 345" xfId="1736"/>
    <cellStyle name="?? 346" xfId="1737"/>
    <cellStyle name="?? 347" xfId="1738"/>
    <cellStyle name="?? 348" xfId="1739"/>
    <cellStyle name="?? 349" xfId="1740"/>
    <cellStyle name="?? 35" xfId="1741"/>
    <cellStyle name="?? 350" xfId="1742"/>
    <cellStyle name="?? 351" xfId="1743"/>
    <cellStyle name="?? 352" xfId="1744"/>
    <cellStyle name="?? 353" xfId="1745"/>
    <cellStyle name="?? 354" xfId="1746"/>
    <cellStyle name="?? 355" xfId="1747"/>
    <cellStyle name="?? 356" xfId="1748"/>
    <cellStyle name="?? 357" xfId="1749"/>
    <cellStyle name="?? 358" xfId="1750"/>
    <cellStyle name="?? 359" xfId="1751"/>
    <cellStyle name="?? 36" xfId="1752"/>
    <cellStyle name="?? 360" xfId="1753"/>
    <cellStyle name="?? 361" xfId="1754"/>
    <cellStyle name="?? 362" xfId="1755"/>
    <cellStyle name="?? 363" xfId="1756"/>
    <cellStyle name="?? 364" xfId="1757"/>
    <cellStyle name="?? 365" xfId="1758"/>
    <cellStyle name="?? 366" xfId="1759"/>
    <cellStyle name="?? 367" xfId="1760"/>
    <cellStyle name="?? 368" xfId="1761"/>
    <cellStyle name="?? 369" xfId="1762"/>
    <cellStyle name="?? 37" xfId="1763"/>
    <cellStyle name="?? 370" xfId="1764"/>
    <cellStyle name="?? 371" xfId="1765"/>
    <cellStyle name="?? 372" xfId="1766"/>
    <cellStyle name="?? 373" xfId="1767"/>
    <cellStyle name="?? 374" xfId="1768"/>
    <cellStyle name="?? 375" xfId="1769"/>
    <cellStyle name="?? 376" xfId="1770"/>
    <cellStyle name="?? 377" xfId="1771"/>
    <cellStyle name="?? 378" xfId="1772"/>
    <cellStyle name="?? 379" xfId="1773"/>
    <cellStyle name="?? 38" xfId="1774"/>
    <cellStyle name="?? 380" xfId="1775"/>
    <cellStyle name="?? 381" xfId="1776"/>
    <cellStyle name="?? 382" xfId="1777"/>
    <cellStyle name="?? 383" xfId="1778"/>
    <cellStyle name="?? 384" xfId="1779"/>
    <cellStyle name="?? 385" xfId="1780"/>
    <cellStyle name="?? 386" xfId="1781"/>
    <cellStyle name="?? 387" xfId="1782"/>
    <cellStyle name="?? 388" xfId="1783"/>
    <cellStyle name="?? 389" xfId="1784"/>
    <cellStyle name="?? 39" xfId="1785"/>
    <cellStyle name="?? 390" xfId="1786"/>
    <cellStyle name="?? 391" xfId="1787"/>
    <cellStyle name="?? 392" xfId="1788"/>
    <cellStyle name="?? 393" xfId="1789"/>
    <cellStyle name="?? 394" xfId="1790"/>
    <cellStyle name="?? 395" xfId="1791"/>
    <cellStyle name="?? 396" xfId="1792"/>
    <cellStyle name="?? 397" xfId="1793"/>
    <cellStyle name="?? 398" xfId="1794"/>
    <cellStyle name="?? 399" xfId="1795"/>
    <cellStyle name="?? 4" xfId="1399"/>
    <cellStyle name="?? 40" xfId="1796"/>
    <cellStyle name="?? 400" xfId="1797"/>
    <cellStyle name="?? 401" xfId="1798"/>
    <cellStyle name="?? 402" xfId="1799"/>
    <cellStyle name="?? 403" xfId="1800"/>
    <cellStyle name="?? 404" xfId="1801"/>
    <cellStyle name="?? 405" xfId="1802"/>
    <cellStyle name="?? 406" xfId="1803"/>
    <cellStyle name="?? 407" xfId="1804"/>
    <cellStyle name="?? 408" xfId="1805"/>
    <cellStyle name="?? 409" xfId="1806"/>
    <cellStyle name="?? 41" xfId="1807"/>
    <cellStyle name="?? 410" xfId="1808"/>
    <cellStyle name="?? 411" xfId="1809"/>
    <cellStyle name="?? 412" xfId="1810"/>
    <cellStyle name="?? 413" xfId="1811"/>
    <cellStyle name="?? 414" xfId="1812"/>
    <cellStyle name="?? 415" xfId="1813"/>
    <cellStyle name="?? 416" xfId="1814"/>
    <cellStyle name="?? 417" xfId="1815"/>
    <cellStyle name="?? 418" xfId="1816"/>
    <cellStyle name="?? 419" xfId="1817"/>
    <cellStyle name="?? 42" xfId="1818"/>
    <cellStyle name="?? 420" xfId="1819"/>
    <cellStyle name="?? 421" xfId="1820"/>
    <cellStyle name="?? 422" xfId="1821"/>
    <cellStyle name="?? 423" xfId="1822"/>
    <cellStyle name="?? 424" xfId="1823"/>
    <cellStyle name="?? 425" xfId="1824"/>
    <cellStyle name="?? 426" xfId="1825"/>
    <cellStyle name="?? 427" xfId="1826"/>
    <cellStyle name="?? 428" xfId="1827"/>
    <cellStyle name="?? 429" xfId="1828"/>
    <cellStyle name="?? 43" xfId="1829"/>
    <cellStyle name="?? 430" xfId="1830"/>
    <cellStyle name="?? 431" xfId="1831"/>
    <cellStyle name="?? 432" xfId="1832"/>
    <cellStyle name="?? 433" xfId="1833"/>
    <cellStyle name="?? 434" xfId="1834"/>
    <cellStyle name="?? 435" xfId="1835"/>
    <cellStyle name="?? 436" xfId="1836"/>
    <cellStyle name="?? 437" xfId="1837"/>
    <cellStyle name="?? 438" xfId="1838"/>
    <cellStyle name="?? 439" xfId="1839"/>
    <cellStyle name="?? 44" xfId="1840"/>
    <cellStyle name="?? 440" xfId="1841"/>
    <cellStyle name="?? 441" xfId="1842"/>
    <cellStyle name="?? 442" xfId="1843"/>
    <cellStyle name="?? 443" xfId="1844"/>
    <cellStyle name="?? 444" xfId="1845"/>
    <cellStyle name="?? 445" xfId="1846"/>
    <cellStyle name="?? 446" xfId="1847"/>
    <cellStyle name="?? 447" xfId="1848"/>
    <cellStyle name="?? 448" xfId="1849"/>
    <cellStyle name="?? 449" xfId="1850"/>
    <cellStyle name="?? 45" xfId="1851"/>
    <cellStyle name="?? 450" xfId="1852"/>
    <cellStyle name="?? 451" xfId="1853"/>
    <cellStyle name="?? 452" xfId="1854"/>
    <cellStyle name="?? 453" xfId="1855"/>
    <cellStyle name="?? 454" xfId="1856"/>
    <cellStyle name="?? 455" xfId="1857"/>
    <cellStyle name="?? 456" xfId="1858"/>
    <cellStyle name="?? 457" xfId="1859"/>
    <cellStyle name="?? 458" xfId="1860"/>
    <cellStyle name="?? 459" xfId="1861"/>
    <cellStyle name="?? 46" xfId="1862"/>
    <cellStyle name="?? 460" xfId="1863"/>
    <cellStyle name="?? 461" xfId="1864"/>
    <cellStyle name="?? 462" xfId="1865"/>
    <cellStyle name="?? 463" xfId="1866"/>
    <cellStyle name="?? 464" xfId="1867"/>
    <cellStyle name="?? 465" xfId="1868"/>
    <cellStyle name="?? 466" xfId="1869"/>
    <cellStyle name="?? 467" xfId="1870"/>
    <cellStyle name="?? 468" xfId="1871"/>
    <cellStyle name="?? 469" xfId="1872"/>
    <cellStyle name="?? 47" xfId="1873"/>
    <cellStyle name="?? 470" xfId="1874"/>
    <cellStyle name="?? 471" xfId="1875"/>
    <cellStyle name="?? 472" xfId="1876"/>
    <cellStyle name="?? 473" xfId="1877"/>
    <cellStyle name="?? 474" xfId="1878"/>
    <cellStyle name="?? 475" xfId="1879"/>
    <cellStyle name="?? 476" xfId="1880"/>
    <cellStyle name="?? 477" xfId="1881"/>
    <cellStyle name="?? 478" xfId="1882"/>
    <cellStyle name="?? 479" xfId="1883"/>
    <cellStyle name="?? 48" xfId="1884"/>
    <cellStyle name="?? 480" xfId="1885"/>
    <cellStyle name="?? 481" xfId="1886"/>
    <cellStyle name="?? 482" xfId="1887"/>
    <cellStyle name="?? 483" xfId="1888"/>
    <cellStyle name="?? 484" xfId="1889"/>
    <cellStyle name="?? 485" xfId="1890"/>
    <cellStyle name="?? 486" xfId="1891"/>
    <cellStyle name="?? 487" xfId="1892"/>
    <cellStyle name="?? 488" xfId="1893"/>
    <cellStyle name="?? 489" xfId="1894"/>
    <cellStyle name="?? 49" xfId="1895"/>
    <cellStyle name="?? 490" xfId="1896"/>
    <cellStyle name="?? 491" xfId="1897"/>
    <cellStyle name="?? 492" xfId="1898"/>
    <cellStyle name="?? 493" xfId="1899"/>
    <cellStyle name="?? 494" xfId="1900"/>
    <cellStyle name="?? 495" xfId="1901"/>
    <cellStyle name="?? 496" xfId="1902"/>
    <cellStyle name="?? 497" xfId="1903"/>
    <cellStyle name="?? 498" xfId="1904"/>
    <cellStyle name="?? 499" xfId="1905"/>
    <cellStyle name="?? 5" xfId="1353"/>
    <cellStyle name="?? 50" xfId="1906"/>
    <cellStyle name="?? 500" xfId="1907"/>
    <cellStyle name="?? 501" xfId="1908"/>
    <cellStyle name="?? 502" xfId="1909"/>
    <cellStyle name="?? 503" xfId="1910"/>
    <cellStyle name="?? 504" xfId="1911"/>
    <cellStyle name="?? 505" xfId="1912"/>
    <cellStyle name="?? 506" xfId="1913"/>
    <cellStyle name="?? 507" xfId="1914"/>
    <cellStyle name="?? 508" xfId="1915"/>
    <cellStyle name="?? 509" xfId="1916"/>
    <cellStyle name="?? 51" xfId="1917"/>
    <cellStyle name="?? 510" xfId="1464"/>
    <cellStyle name="?? 511" xfId="4267"/>
    <cellStyle name="?? 512" xfId="4326"/>
    <cellStyle name="?? 513" xfId="4329"/>
    <cellStyle name="?? 514" xfId="4331"/>
    <cellStyle name="?? 515" xfId="4334"/>
    <cellStyle name="?? 516" xfId="4332"/>
    <cellStyle name="?? 517" xfId="4335"/>
    <cellStyle name="?? 518" xfId="4341"/>
    <cellStyle name="?? 519" xfId="4339"/>
    <cellStyle name="?? 52" xfId="1918"/>
    <cellStyle name="?? 520" xfId="4342"/>
    <cellStyle name="?? 521" xfId="4344"/>
    <cellStyle name="?? 522" xfId="4346"/>
    <cellStyle name="?? 523" xfId="4348"/>
    <cellStyle name="?? 524" xfId="4350"/>
    <cellStyle name="?? 525" xfId="4353"/>
    <cellStyle name="?? 526" xfId="4325"/>
    <cellStyle name="?? 527" xfId="4359"/>
    <cellStyle name="?? 528" xfId="4324"/>
    <cellStyle name="?? 529" xfId="4360"/>
    <cellStyle name="?? 53" xfId="1919"/>
    <cellStyle name="?? 530" xfId="4362"/>
    <cellStyle name="?? 531" xfId="4364"/>
    <cellStyle name="?? 532" xfId="4366"/>
    <cellStyle name="?? 533" xfId="4368"/>
    <cellStyle name="?? 534" xfId="4370"/>
    <cellStyle name="?? 535" xfId="4372"/>
    <cellStyle name="?? 536" xfId="4374"/>
    <cellStyle name="?? 537" xfId="4376"/>
    <cellStyle name="?? 538" xfId="4379"/>
    <cellStyle name="?? 539" xfId="4381"/>
    <cellStyle name="?? 54" xfId="1920"/>
    <cellStyle name="?? 540" xfId="4383"/>
    <cellStyle name="?? 541" xfId="4385"/>
    <cellStyle name="?? 542" xfId="4387"/>
    <cellStyle name="?? 543" xfId="4389"/>
    <cellStyle name="?? 544" xfId="4391"/>
    <cellStyle name="?? 545" xfId="4377"/>
    <cellStyle name="?? 55" xfId="1921"/>
    <cellStyle name="?? 56" xfId="1922"/>
    <cellStyle name="?? 57" xfId="1923"/>
    <cellStyle name="?? 58" xfId="1924"/>
    <cellStyle name="?? 59" xfId="1925"/>
    <cellStyle name="?? 6" xfId="1435"/>
    <cellStyle name="?? 60" xfId="1926"/>
    <cellStyle name="?? 61" xfId="1927"/>
    <cellStyle name="?? 62" xfId="1928"/>
    <cellStyle name="?? 63" xfId="1929"/>
    <cellStyle name="?? 64" xfId="1930"/>
    <cellStyle name="?? 65" xfId="1931"/>
    <cellStyle name="?? 66" xfId="1932"/>
    <cellStyle name="?? 67" xfId="1933"/>
    <cellStyle name="?? 68" xfId="1934"/>
    <cellStyle name="?? 69" xfId="1935"/>
    <cellStyle name="?? 7" xfId="1417"/>
    <cellStyle name="?? 70" xfId="1936"/>
    <cellStyle name="?? 71" xfId="1937"/>
    <cellStyle name="?? 72" xfId="1938"/>
    <cellStyle name="?? 73" xfId="1939"/>
    <cellStyle name="?? 74" xfId="1940"/>
    <cellStyle name="?? 75" xfId="1941"/>
    <cellStyle name="?? 76" xfId="1942"/>
    <cellStyle name="?? 77" xfId="1943"/>
    <cellStyle name="?? 78" xfId="1944"/>
    <cellStyle name="?? 79" xfId="1945"/>
    <cellStyle name="?? 8" xfId="1946"/>
    <cellStyle name="?? 80" xfId="1947"/>
    <cellStyle name="?? 81" xfId="1948"/>
    <cellStyle name="?? 82" xfId="1949"/>
    <cellStyle name="?? 83" xfId="1950"/>
    <cellStyle name="?? 84" xfId="1951"/>
    <cellStyle name="?? 85" xfId="1952"/>
    <cellStyle name="?? 86" xfId="1953"/>
    <cellStyle name="?? 87" xfId="1954"/>
    <cellStyle name="?? 88" xfId="1955"/>
    <cellStyle name="?? 89" xfId="1956"/>
    <cellStyle name="?? 9" xfId="1957"/>
    <cellStyle name="?? 90" xfId="1958"/>
    <cellStyle name="?? 91" xfId="1959"/>
    <cellStyle name="?? 92" xfId="1960"/>
    <cellStyle name="?? 93" xfId="1961"/>
    <cellStyle name="?? 94" xfId="1962"/>
    <cellStyle name="?? 95" xfId="1963"/>
    <cellStyle name="?? 96" xfId="1964"/>
    <cellStyle name="?? 97" xfId="1965"/>
    <cellStyle name="?? 98" xfId="1966"/>
    <cellStyle name="?? 99" xfId="1967"/>
    <cellStyle name="?_x001d_??%U©÷u&amp;H©÷9_x0008_? s_x000a__x0007__x0001__x0001_" xfId="1968"/>
    <cellStyle name="???? [0.00]_      " xfId="1969"/>
    <cellStyle name="????_      " xfId="1970"/>
    <cellStyle name="???[0]_?? DI" xfId="128"/>
    <cellStyle name="???_?? DI" xfId="129"/>
    <cellStyle name="??[0]_BRE" xfId="130"/>
    <cellStyle name="??_      " xfId="1971"/>
    <cellStyle name="??A? [0]_ÿÿÿÿÿÿ_1_¢¬???¢â? " xfId="1972"/>
    <cellStyle name="??A?_ÿÿÿÿÿÿ_1_¢¬???¢â? " xfId="1973"/>
    <cellStyle name="?¡±¢¥?_?¨ù??¢´¢¥_¢¬???¢â? " xfId="1974"/>
    <cellStyle name="?ðÇ%U?&amp;H?_x0008_?s_x000a__x0007__x0001__x0001_" xfId="1975"/>
    <cellStyle name="@ET_Style?.xl310" xfId="131"/>
    <cellStyle name="[0]_Chi phÝ kh¸c_V" xfId="1976"/>
    <cellStyle name="_Bang Chi tieu (2)" xfId="1977"/>
    <cellStyle name="_DT khu DT long bien theo 179" xfId="1978"/>
    <cellStyle name="_Viahe-TD (15-10-07)" xfId="1979"/>
    <cellStyle name="~1" xfId="1980"/>
    <cellStyle name="’Ê‰Ý [0.00]_laroux" xfId="1981"/>
    <cellStyle name="’Ê‰Ý_laroux" xfId="1982"/>
    <cellStyle name="•W€_¯–ì" xfId="1983"/>
    <cellStyle name="•W_’·Šú‰p•¶" xfId="1984"/>
    <cellStyle name="W_STDFOR" xfId="132"/>
    <cellStyle name="0" xfId="1985"/>
    <cellStyle name="1" xfId="133"/>
    <cellStyle name="1 2" xfId="134"/>
    <cellStyle name="1 2 2" xfId="1986"/>
    <cellStyle name="1_01-Danh muc dat trong lua tinh Ninh Binh 2020 (QG Sua)1" xfId="1987"/>
    <cellStyle name="1_04-Danh muc dat  rung phong ho tinh Ninh Binh 2020 (QG Sua)" xfId="1988"/>
    <cellStyle name="1_05-Danh muc dat  rung san xuat tinh Ninh Binh 2020 (QG Sua)" xfId="1989"/>
    <cellStyle name="1_07-DM dat nuoi trong thuy san NB 2020 (QG Sua)" xfId="1990"/>
    <cellStyle name="1_09-Danh muc cong trinh do thi Ninh Binh 2020 (QG Sua1)" xfId="1991"/>
    <cellStyle name="1_10-Danh muc dat khu dan cu nong thon tinh NB 2020 (QG Sua)" xfId="1992"/>
    <cellStyle name="1_12-Danh muc cong trinh quoc phong tinh Ninh Binh 2020 (QG Sua1)" xfId="1993"/>
    <cellStyle name="1_18-Danh muc cong trinh du an giao thong tinh NB 2020 (QG Sua)" xfId="1994"/>
    <cellStyle name="1_19-Danh muc cong trinh du an thuy loi tinh Ninh Binh 2020 (QG Sua1)" xfId="1995"/>
    <cellStyle name="1_28-Danh muc dat di tich danh thang tinh Ninh Binh 2020 (QG Sua)" xfId="1996"/>
    <cellStyle name="1_BC thang" xfId="1997"/>
    <cellStyle name="1_Book1" xfId="1998"/>
    <cellStyle name="1_Book1_BC thang" xfId="1999"/>
    <cellStyle name="¹éºÐÀ²_      " xfId="2000"/>
    <cellStyle name="2" xfId="135"/>
    <cellStyle name="2 2" xfId="136"/>
    <cellStyle name="2 2 2" xfId="2001"/>
    <cellStyle name="2_BC thang" xfId="2002"/>
    <cellStyle name="2_Book1" xfId="2003"/>
    <cellStyle name="2_Book1_BC thang" xfId="2004"/>
    <cellStyle name="20% - Accent1 2" xfId="137"/>
    <cellStyle name="20% - Accent1 2 2" xfId="2006"/>
    <cellStyle name="20% - Accent1 2 3" xfId="2007"/>
    <cellStyle name="20% - Accent1 2 3 2" xfId="2008"/>
    <cellStyle name="20% - Accent1 2 4" xfId="2009"/>
    <cellStyle name="20% - Accent1 2 4 2" xfId="2010"/>
    <cellStyle name="20% - Accent1 2 5" xfId="2011"/>
    <cellStyle name="20% - Accent1 2 5 2" xfId="2012"/>
    <cellStyle name="20% - Accent1 2 6" xfId="2013"/>
    <cellStyle name="20% - Accent1 2 6 2" xfId="2014"/>
    <cellStyle name="20% - Accent1 2 7" xfId="2015"/>
    <cellStyle name="20% - Accent1 2 8" xfId="2005"/>
    <cellStyle name="20% - Accent1 3" xfId="138"/>
    <cellStyle name="20% - Accent1 3 2" xfId="2017"/>
    <cellStyle name="20% - Accent1 3 2 2" xfId="2018"/>
    <cellStyle name="20% - Accent1 3 3" xfId="2019"/>
    <cellStyle name="20% - Accent1 3 3 2" xfId="2020"/>
    <cellStyle name="20% - Accent1 3 4" xfId="2021"/>
    <cellStyle name="20% - Accent1 3 4 2" xfId="2022"/>
    <cellStyle name="20% - Accent1 3 5" xfId="2023"/>
    <cellStyle name="20% - Accent1 3 5 2" xfId="2024"/>
    <cellStyle name="20% - Accent1 3 6" xfId="2025"/>
    <cellStyle name="20% - Accent1 3 6 2" xfId="2026"/>
    <cellStyle name="20% - Accent1 3 7" xfId="2027"/>
    <cellStyle name="20% - Accent1 3 8" xfId="2016"/>
    <cellStyle name="20% - Accent1 4" xfId="2028"/>
    <cellStyle name="20% - Accent1 4 2" xfId="2029"/>
    <cellStyle name="20% - Accent1 4 2 2" xfId="2030"/>
    <cellStyle name="20% - Accent1 4 3" xfId="2031"/>
    <cellStyle name="20% - Accent1 4 3 2" xfId="2032"/>
    <cellStyle name="20% - Accent1 4 4" xfId="2033"/>
    <cellStyle name="20% - Accent1 4 4 2" xfId="2034"/>
    <cellStyle name="20% - Accent1 4 5" xfId="2035"/>
    <cellStyle name="20% - Accent1 4 5 2" xfId="2036"/>
    <cellStyle name="20% - Accent1 4 6" xfId="2037"/>
    <cellStyle name="20% - Accent1 4 6 2" xfId="2038"/>
    <cellStyle name="20% - Accent1 4 7" xfId="2039"/>
    <cellStyle name="20% - Accent1 5" xfId="2040"/>
    <cellStyle name="20% - Accent1 5 2" xfId="2041"/>
    <cellStyle name="20% - Accent1 5 2 2" xfId="2042"/>
    <cellStyle name="20% - Accent1 5 3" xfId="2043"/>
    <cellStyle name="20% - Accent1 5 3 2" xfId="2044"/>
    <cellStyle name="20% - Accent1 5 4" xfId="2045"/>
    <cellStyle name="20% - Accent1 5 4 2" xfId="2046"/>
    <cellStyle name="20% - Accent1 5 5" xfId="2047"/>
    <cellStyle name="20% - Accent1 5 5 2" xfId="2048"/>
    <cellStyle name="20% - Accent1 5 6" xfId="2049"/>
    <cellStyle name="20% - Accent1 5 6 2" xfId="2050"/>
    <cellStyle name="20% - Accent1 5 7" xfId="2051"/>
    <cellStyle name="20% - Accent1 6" xfId="2052"/>
    <cellStyle name="20% - Accent1 6 2" xfId="2053"/>
    <cellStyle name="20% - Accent1 7" xfId="2054"/>
    <cellStyle name="20% - Accent1 8" xfId="2055"/>
    <cellStyle name="20% - Accent2 2" xfId="139"/>
    <cellStyle name="20% - Accent2 2 2" xfId="2057"/>
    <cellStyle name="20% - Accent2 2 3" xfId="2058"/>
    <cellStyle name="20% - Accent2 2 3 2" xfId="2059"/>
    <cellStyle name="20% - Accent2 2 4" xfId="2060"/>
    <cellStyle name="20% - Accent2 2 4 2" xfId="2061"/>
    <cellStyle name="20% - Accent2 2 5" xfId="2062"/>
    <cellStyle name="20% - Accent2 2 5 2" xfId="2063"/>
    <cellStyle name="20% - Accent2 2 6" xfId="2064"/>
    <cellStyle name="20% - Accent2 2 6 2" xfId="2065"/>
    <cellStyle name="20% - Accent2 2 7" xfId="2066"/>
    <cellStyle name="20% - Accent2 2 8" xfId="2056"/>
    <cellStyle name="20% - Accent2 3" xfId="140"/>
    <cellStyle name="20% - Accent2 3 2" xfId="2068"/>
    <cellStyle name="20% - Accent2 3 2 2" xfId="2069"/>
    <cellStyle name="20% - Accent2 3 3" xfId="2070"/>
    <cellStyle name="20% - Accent2 3 3 2" xfId="2071"/>
    <cellStyle name="20% - Accent2 3 4" xfId="2072"/>
    <cellStyle name="20% - Accent2 3 4 2" xfId="2073"/>
    <cellStyle name="20% - Accent2 3 5" xfId="2074"/>
    <cellStyle name="20% - Accent2 3 5 2" xfId="2075"/>
    <cellStyle name="20% - Accent2 3 6" xfId="2076"/>
    <cellStyle name="20% - Accent2 3 6 2" xfId="2077"/>
    <cellStyle name="20% - Accent2 3 7" xfId="2078"/>
    <cellStyle name="20% - Accent2 3 8" xfId="2067"/>
    <cellStyle name="20% - Accent2 4" xfId="2079"/>
    <cellStyle name="20% - Accent2 4 2" xfId="2080"/>
    <cellStyle name="20% - Accent2 4 2 2" xfId="2081"/>
    <cellStyle name="20% - Accent2 4 3" xfId="2082"/>
    <cellStyle name="20% - Accent2 4 3 2" xfId="2083"/>
    <cellStyle name="20% - Accent2 4 4" xfId="2084"/>
    <cellStyle name="20% - Accent2 4 4 2" xfId="2085"/>
    <cellStyle name="20% - Accent2 4 5" xfId="2086"/>
    <cellStyle name="20% - Accent2 4 5 2" xfId="2087"/>
    <cellStyle name="20% - Accent2 4 6" xfId="2088"/>
    <cellStyle name="20% - Accent2 4 6 2" xfId="2089"/>
    <cellStyle name="20% - Accent2 4 7" xfId="2090"/>
    <cellStyle name="20% - Accent2 5" xfId="2091"/>
    <cellStyle name="20% - Accent2 5 2" xfId="2092"/>
    <cellStyle name="20% - Accent2 5 2 2" xfId="2093"/>
    <cellStyle name="20% - Accent2 5 3" xfId="2094"/>
    <cellStyle name="20% - Accent2 5 3 2" xfId="2095"/>
    <cellStyle name="20% - Accent2 5 4" xfId="2096"/>
    <cellStyle name="20% - Accent2 5 4 2" xfId="2097"/>
    <cellStyle name="20% - Accent2 5 5" xfId="2098"/>
    <cellStyle name="20% - Accent2 5 5 2" xfId="2099"/>
    <cellStyle name="20% - Accent2 5 6" xfId="2100"/>
    <cellStyle name="20% - Accent2 5 6 2" xfId="2101"/>
    <cellStyle name="20% - Accent2 5 7" xfId="2102"/>
    <cellStyle name="20% - Accent2 6" xfId="2103"/>
    <cellStyle name="20% - Accent2 6 2" xfId="2104"/>
    <cellStyle name="20% - Accent2 7" xfId="2105"/>
    <cellStyle name="20% - Accent2 8" xfId="2106"/>
    <cellStyle name="20% - Accent3 2" xfId="141"/>
    <cellStyle name="20% - Accent3 2 2" xfId="2108"/>
    <cellStyle name="20% - Accent3 2 3" xfId="2109"/>
    <cellStyle name="20% - Accent3 2 3 2" xfId="2110"/>
    <cellStyle name="20% - Accent3 2 4" xfId="2111"/>
    <cellStyle name="20% - Accent3 2 4 2" xfId="2112"/>
    <cellStyle name="20% - Accent3 2 5" xfId="2113"/>
    <cellStyle name="20% - Accent3 2 5 2" xfId="2114"/>
    <cellStyle name="20% - Accent3 2 6" xfId="2115"/>
    <cellStyle name="20% - Accent3 2 6 2" xfId="2116"/>
    <cellStyle name="20% - Accent3 2 7" xfId="2117"/>
    <cellStyle name="20% - Accent3 2 8" xfId="2107"/>
    <cellStyle name="20% - Accent3 3" xfId="142"/>
    <cellStyle name="20% - Accent3 3 2" xfId="2119"/>
    <cellStyle name="20% - Accent3 3 2 2" xfId="2120"/>
    <cellStyle name="20% - Accent3 3 3" xfId="2121"/>
    <cellStyle name="20% - Accent3 3 3 2" xfId="2122"/>
    <cellStyle name="20% - Accent3 3 4" xfId="2123"/>
    <cellStyle name="20% - Accent3 3 4 2" xfId="2124"/>
    <cellStyle name="20% - Accent3 3 5" xfId="2125"/>
    <cellStyle name="20% - Accent3 3 5 2" xfId="2126"/>
    <cellStyle name="20% - Accent3 3 6" xfId="2127"/>
    <cellStyle name="20% - Accent3 3 6 2" xfId="2128"/>
    <cellStyle name="20% - Accent3 3 7" xfId="2129"/>
    <cellStyle name="20% - Accent3 3 8" xfId="2118"/>
    <cellStyle name="20% - Accent3 4" xfId="2130"/>
    <cellStyle name="20% - Accent3 4 2" xfId="2131"/>
    <cellStyle name="20% - Accent3 4 2 2" xfId="2132"/>
    <cellStyle name="20% - Accent3 4 3" xfId="2133"/>
    <cellStyle name="20% - Accent3 4 3 2" xfId="2134"/>
    <cellStyle name="20% - Accent3 4 4" xfId="2135"/>
    <cellStyle name="20% - Accent3 4 4 2" xfId="2136"/>
    <cellStyle name="20% - Accent3 4 5" xfId="2137"/>
    <cellStyle name="20% - Accent3 4 5 2" xfId="2138"/>
    <cellStyle name="20% - Accent3 4 6" xfId="2139"/>
    <cellStyle name="20% - Accent3 4 6 2" xfId="2140"/>
    <cellStyle name="20% - Accent3 4 7" xfId="2141"/>
    <cellStyle name="20% - Accent3 5" xfId="2142"/>
    <cellStyle name="20% - Accent3 5 2" xfId="2143"/>
    <cellStyle name="20% - Accent3 5 2 2" xfId="2144"/>
    <cellStyle name="20% - Accent3 5 3" xfId="2145"/>
    <cellStyle name="20% - Accent3 5 3 2" xfId="2146"/>
    <cellStyle name="20% - Accent3 5 4" xfId="2147"/>
    <cellStyle name="20% - Accent3 5 4 2" xfId="2148"/>
    <cellStyle name="20% - Accent3 5 5" xfId="2149"/>
    <cellStyle name="20% - Accent3 5 5 2" xfId="2150"/>
    <cellStyle name="20% - Accent3 5 6" xfId="2151"/>
    <cellStyle name="20% - Accent3 5 6 2" xfId="2152"/>
    <cellStyle name="20% - Accent3 5 7" xfId="2153"/>
    <cellStyle name="20% - Accent3 6" xfId="2154"/>
    <cellStyle name="20% - Accent3 6 2" xfId="2155"/>
    <cellStyle name="20% - Accent3 7" xfId="2156"/>
    <cellStyle name="20% - Accent3 8" xfId="2157"/>
    <cellStyle name="20% - Accent4 2" xfId="143"/>
    <cellStyle name="20% - Accent4 2 2" xfId="2159"/>
    <cellStyle name="20% - Accent4 2 3" xfId="2160"/>
    <cellStyle name="20% - Accent4 2 3 2" xfId="2161"/>
    <cellStyle name="20% - Accent4 2 4" xfId="2162"/>
    <cellStyle name="20% - Accent4 2 4 2" xfId="2163"/>
    <cellStyle name="20% - Accent4 2 5" xfId="2164"/>
    <cellStyle name="20% - Accent4 2 5 2" xfId="2165"/>
    <cellStyle name="20% - Accent4 2 6" xfId="2166"/>
    <cellStyle name="20% - Accent4 2 6 2" xfId="2167"/>
    <cellStyle name="20% - Accent4 2 7" xfId="2168"/>
    <cellStyle name="20% - Accent4 2 8" xfId="2158"/>
    <cellStyle name="20% - Accent4 3" xfId="144"/>
    <cellStyle name="20% - Accent4 3 2" xfId="2170"/>
    <cellStyle name="20% - Accent4 3 2 2" xfId="2171"/>
    <cellStyle name="20% - Accent4 3 3" xfId="2172"/>
    <cellStyle name="20% - Accent4 3 3 2" xfId="2173"/>
    <cellStyle name="20% - Accent4 3 4" xfId="2174"/>
    <cellStyle name="20% - Accent4 3 4 2" xfId="2175"/>
    <cellStyle name="20% - Accent4 3 5" xfId="2176"/>
    <cellStyle name="20% - Accent4 3 5 2" xfId="2177"/>
    <cellStyle name="20% - Accent4 3 6" xfId="2178"/>
    <cellStyle name="20% - Accent4 3 6 2" xfId="2179"/>
    <cellStyle name="20% - Accent4 3 7" xfId="2180"/>
    <cellStyle name="20% - Accent4 3 8" xfId="2169"/>
    <cellStyle name="20% - Accent4 4" xfId="2181"/>
    <cellStyle name="20% - Accent4 4 2" xfId="2182"/>
    <cellStyle name="20% - Accent4 4 2 2" xfId="2183"/>
    <cellStyle name="20% - Accent4 4 3" xfId="2184"/>
    <cellStyle name="20% - Accent4 4 3 2" xfId="2185"/>
    <cellStyle name="20% - Accent4 4 4" xfId="2186"/>
    <cellStyle name="20% - Accent4 4 4 2" xfId="2187"/>
    <cellStyle name="20% - Accent4 4 5" xfId="2188"/>
    <cellStyle name="20% - Accent4 4 5 2" xfId="2189"/>
    <cellStyle name="20% - Accent4 4 6" xfId="2190"/>
    <cellStyle name="20% - Accent4 4 6 2" xfId="2191"/>
    <cellStyle name="20% - Accent4 4 7" xfId="2192"/>
    <cellStyle name="20% - Accent4 5" xfId="2193"/>
    <cellStyle name="20% - Accent4 5 2" xfId="2194"/>
    <cellStyle name="20% - Accent4 5 2 2" xfId="2195"/>
    <cellStyle name="20% - Accent4 5 3" xfId="2196"/>
    <cellStyle name="20% - Accent4 5 3 2" xfId="2197"/>
    <cellStyle name="20% - Accent4 5 4" xfId="2198"/>
    <cellStyle name="20% - Accent4 5 4 2" xfId="2199"/>
    <cellStyle name="20% - Accent4 5 5" xfId="2200"/>
    <cellStyle name="20% - Accent4 5 5 2" xfId="2201"/>
    <cellStyle name="20% - Accent4 5 6" xfId="2202"/>
    <cellStyle name="20% - Accent4 5 6 2" xfId="2203"/>
    <cellStyle name="20% - Accent4 5 7" xfId="2204"/>
    <cellStyle name="20% - Accent4 6" xfId="2205"/>
    <cellStyle name="20% - Accent4 6 2" xfId="2206"/>
    <cellStyle name="20% - Accent4 7" xfId="2207"/>
    <cellStyle name="20% - Accent4 8" xfId="2208"/>
    <cellStyle name="20% - Accent5 2" xfId="145"/>
    <cellStyle name="20% - Accent5 2 2" xfId="2210"/>
    <cellStyle name="20% - Accent5 2 3" xfId="2211"/>
    <cellStyle name="20% - Accent5 2 3 2" xfId="2212"/>
    <cellStyle name="20% - Accent5 2 4" xfId="2213"/>
    <cellStyle name="20% - Accent5 2 4 2" xfId="2214"/>
    <cellStyle name="20% - Accent5 2 5" xfId="2215"/>
    <cellStyle name="20% - Accent5 2 5 2" xfId="2216"/>
    <cellStyle name="20% - Accent5 2 6" xfId="2217"/>
    <cellStyle name="20% - Accent5 2 6 2" xfId="2218"/>
    <cellStyle name="20% - Accent5 2 7" xfId="2219"/>
    <cellStyle name="20% - Accent5 2 8" xfId="2209"/>
    <cellStyle name="20% - Accent5 3" xfId="146"/>
    <cellStyle name="20% - Accent5 3 2" xfId="2221"/>
    <cellStyle name="20% - Accent5 3 2 2" xfId="2222"/>
    <cellStyle name="20% - Accent5 3 3" xfId="2223"/>
    <cellStyle name="20% - Accent5 3 3 2" xfId="2224"/>
    <cellStyle name="20% - Accent5 3 4" xfId="2225"/>
    <cellStyle name="20% - Accent5 3 4 2" xfId="2226"/>
    <cellStyle name="20% - Accent5 3 5" xfId="2227"/>
    <cellStyle name="20% - Accent5 3 5 2" xfId="2228"/>
    <cellStyle name="20% - Accent5 3 6" xfId="2229"/>
    <cellStyle name="20% - Accent5 3 6 2" xfId="2230"/>
    <cellStyle name="20% - Accent5 3 7" xfId="2231"/>
    <cellStyle name="20% - Accent5 3 8" xfId="2220"/>
    <cellStyle name="20% - Accent5 4" xfId="2232"/>
    <cellStyle name="20% - Accent5 4 2" xfId="2233"/>
    <cellStyle name="20% - Accent5 4 2 2" xfId="2234"/>
    <cellStyle name="20% - Accent5 4 3" xfId="2235"/>
    <cellStyle name="20% - Accent5 4 3 2" xfId="2236"/>
    <cellStyle name="20% - Accent5 4 4" xfId="2237"/>
    <cellStyle name="20% - Accent5 4 4 2" xfId="2238"/>
    <cellStyle name="20% - Accent5 4 5" xfId="2239"/>
    <cellStyle name="20% - Accent5 4 5 2" xfId="2240"/>
    <cellStyle name="20% - Accent5 4 6" xfId="2241"/>
    <cellStyle name="20% - Accent5 4 6 2" xfId="2242"/>
    <cellStyle name="20% - Accent5 4 7" xfId="2243"/>
    <cellStyle name="20% - Accent5 5" xfId="2244"/>
    <cellStyle name="20% - Accent5 5 2" xfId="2245"/>
    <cellStyle name="20% - Accent5 5 2 2" xfId="2246"/>
    <cellStyle name="20% - Accent5 5 3" xfId="2247"/>
    <cellStyle name="20% - Accent5 5 3 2" xfId="2248"/>
    <cellStyle name="20% - Accent5 5 4" xfId="2249"/>
    <cellStyle name="20% - Accent5 5 4 2" xfId="2250"/>
    <cellStyle name="20% - Accent5 5 5" xfId="2251"/>
    <cellStyle name="20% - Accent5 5 5 2" xfId="2252"/>
    <cellStyle name="20% - Accent5 5 6" xfId="2253"/>
    <cellStyle name="20% - Accent5 5 6 2" xfId="2254"/>
    <cellStyle name="20% - Accent5 5 7" xfId="2255"/>
    <cellStyle name="20% - Accent5 6" xfId="2256"/>
    <cellStyle name="20% - Accent5 6 2" xfId="2257"/>
    <cellStyle name="20% - Accent5 7" xfId="2258"/>
    <cellStyle name="20% - Accent5 8" xfId="2259"/>
    <cellStyle name="20% - Accent6 2" xfId="147"/>
    <cellStyle name="20% - Accent6 2 2" xfId="2261"/>
    <cellStyle name="20% - Accent6 2 3" xfId="2262"/>
    <cellStyle name="20% - Accent6 2 3 2" xfId="2263"/>
    <cellStyle name="20% - Accent6 2 4" xfId="2264"/>
    <cellStyle name="20% - Accent6 2 4 2" xfId="2265"/>
    <cellStyle name="20% - Accent6 2 5" xfId="2266"/>
    <cellStyle name="20% - Accent6 2 5 2" xfId="2267"/>
    <cellStyle name="20% - Accent6 2 6" xfId="2268"/>
    <cellStyle name="20% - Accent6 2 6 2" xfId="2269"/>
    <cellStyle name="20% - Accent6 2 7" xfId="2270"/>
    <cellStyle name="20% - Accent6 2 8" xfId="2260"/>
    <cellStyle name="20% - Accent6 3" xfId="148"/>
    <cellStyle name="20% - Accent6 3 2" xfId="2272"/>
    <cellStyle name="20% - Accent6 3 2 2" xfId="2273"/>
    <cellStyle name="20% - Accent6 3 3" xfId="2274"/>
    <cellStyle name="20% - Accent6 3 3 2" xfId="2275"/>
    <cellStyle name="20% - Accent6 3 4" xfId="2276"/>
    <cellStyle name="20% - Accent6 3 4 2" xfId="2277"/>
    <cellStyle name="20% - Accent6 3 5" xfId="2278"/>
    <cellStyle name="20% - Accent6 3 5 2" xfId="2279"/>
    <cellStyle name="20% - Accent6 3 6" xfId="2280"/>
    <cellStyle name="20% - Accent6 3 6 2" xfId="2281"/>
    <cellStyle name="20% - Accent6 3 7" xfId="2282"/>
    <cellStyle name="20% - Accent6 3 8" xfId="2271"/>
    <cellStyle name="20% - Accent6 4" xfId="2283"/>
    <cellStyle name="20% - Accent6 4 2" xfId="2284"/>
    <cellStyle name="20% - Accent6 4 2 2" xfId="2285"/>
    <cellStyle name="20% - Accent6 4 3" xfId="2286"/>
    <cellStyle name="20% - Accent6 4 3 2" xfId="2287"/>
    <cellStyle name="20% - Accent6 4 4" xfId="2288"/>
    <cellStyle name="20% - Accent6 4 4 2" xfId="2289"/>
    <cellStyle name="20% - Accent6 4 5" xfId="2290"/>
    <cellStyle name="20% - Accent6 4 5 2" xfId="2291"/>
    <cellStyle name="20% - Accent6 4 6" xfId="2292"/>
    <cellStyle name="20% - Accent6 4 6 2" xfId="2293"/>
    <cellStyle name="20% - Accent6 4 7" xfId="2294"/>
    <cellStyle name="20% - Accent6 5" xfId="2295"/>
    <cellStyle name="20% - Accent6 5 2" xfId="2296"/>
    <cellStyle name="20% - Accent6 5 2 2" xfId="2297"/>
    <cellStyle name="20% - Accent6 5 3" xfId="2298"/>
    <cellStyle name="20% - Accent6 5 3 2" xfId="2299"/>
    <cellStyle name="20% - Accent6 5 4" xfId="2300"/>
    <cellStyle name="20% - Accent6 5 4 2" xfId="2301"/>
    <cellStyle name="20% - Accent6 5 5" xfId="2302"/>
    <cellStyle name="20% - Accent6 5 5 2" xfId="2303"/>
    <cellStyle name="20% - Accent6 5 6" xfId="2304"/>
    <cellStyle name="20% - Accent6 5 6 2" xfId="2305"/>
    <cellStyle name="20% - Accent6 5 7" xfId="2306"/>
    <cellStyle name="20% - Accent6 6" xfId="2307"/>
    <cellStyle name="20% - Accent6 6 2" xfId="2308"/>
    <cellStyle name="20% - Accent6 7" xfId="2309"/>
    <cellStyle name="20% - Accent6 8" xfId="2310"/>
    <cellStyle name="20% - Nhấn1" xfId="149"/>
    <cellStyle name="20% - Nhấn1 2" xfId="2312"/>
    <cellStyle name="20% - Nhấn1 3" xfId="2313"/>
    <cellStyle name="20% - Nhấn1 3 2" xfId="2314"/>
    <cellStyle name="20% - Nhấn1 4" xfId="2315"/>
    <cellStyle name="20% - Nhấn1 4 2" xfId="2316"/>
    <cellStyle name="20% - Nhấn1 5" xfId="2317"/>
    <cellStyle name="20% - Nhấn1 5 2" xfId="2318"/>
    <cellStyle name="20% - Nhấn1 6" xfId="2319"/>
    <cellStyle name="20% - Nhấn1 6 2" xfId="2320"/>
    <cellStyle name="20% - Nhấn1 7" xfId="2321"/>
    <cellStyle name="20% - Nhấn1 8" xfId="2311"/>
    <cellStyle name="20% - Nhấn2" xfId="150"/>
    <cellStyle name="20% - Nhấn2 2" xfId="2323"/>
    <cellStyle name="20% - Nhấn2 3" xfId="2324"/>
    <cellStyle name="20% - Nhấn2 3 2" xfId="2325"/>
    <cellStyle name="20% - Nhấn2 4" xfId="2326"/>
    <cellStyle name="20% - Nhấn2 4 2" xfId="2327"/>
    <cellStyle name="20% - Nhấn2 5" xfId="2328"/>
    <cellStyle name="20% - Nhấn2 5 2" xfId="2329"/>
    <cellStyle name="20% - Nhấn2 6" xfId="2330"/>
    <cellStyle name="20% - Nhấn2 6 2" xfId="2331"/>
    <cellStyle name="20% - Nhấn2 7" xfId="2332"/>
    <cellStyle name="20% - Nhấn2 8" xfId="2322"/>
    <cellStyle name="20% - Nhấn3" xfId="151"/>
    <cellStyle name="20% - Nhấn3 2" xfId="2334"/>
    <cellStyle name="20% - Nhấn3 3" xfId="2335"/>
    <cellStyle name="20% - Nhấn3 3 2" xfId="2336"/>
    <cellStyle name="20% - Nhấn3 4" xfId="2337"/>
    <cellStyle name="20% - Nhấn3 4 2" xfId="2338"/>
    <cellStyle name="20% - Nhấn3 5" xfId="2339"/>
    <cellStyle name="20% - Nhấn3 5 2" xfId="2340"/>
    <cellStyle name="20% - Nhấn3 6" xfId="2341"/>
    <cellStyle name="20% - Nhấn3 6 2" xfId="2342"/>
    <cellStyle name="20% - Nhấn3 7" xfId="2343"/>
    <cellStyle name="20% - Nhấn3 8" xfId="2333"/>
    <cellStyle name="20% - Nhấn4" xfId="152"/>
    <cellStyle name="20% - Nhấn4 2" xfId="2345"/>
    <cellStyle name="20% - Nhấn4 3" xfId="2346"/>
    <cellStyle name="20% - Nhấn4 3 2" xfId="2347"/>
    <cellStyle name="20% - Nhấn4 4" xfId="2348"/>
    <cellStyle name="20% - Nhấn4 4 2" xfId="2349"/>
    <cellStyle name="20% - Nhấn4 5" xfId="2350"/>
    <cellStyle name="20% - Nhấn4 5 2" xfId="2351"/>
    <cellStyle name="20% - Nhấn4 6" xfId="2352"/>
    <cellStyle name="20% - Nhấn4 6 2" xfId="2353"/>
    <cellStyle name="20% - Nhấn4 7" xfId="2354"/>
    <cellStyle name="20% - Nhấn4 8" xfId="2344"/>
    <cellStyle name="20% - Nhấn5" xfId="153"/>
    <cellStyle name="20% - Nhấn5 2" xfId="2356"/>
    <cellStyle name="20% - Nhấn5 3" xfId="2357"/>
    <cellStyle name="20% - Nhấn5 3 2" xfId="2358"/>
    <cellStyle name="20% - Nhấn5 4" xfId="2359"/>
    <cellStyle name="20% - Nhấn5 4 2" xfId="2360"/>
    <cellStyle name="20% - Nhấn5 5" xfId="2361"/>
    <cellStyle name="20% - Nhấn5 5 2" xfId="2362"/>
    <cellStyle name="20% - Nhấn5 6" xfId="2363"/>
    <cellStyle name="20% - Nhấn5 6 2" xfId="2364"/>
    <cellStyle name="20% - Nhấn5 7" xfId="2365"/>
    <cellStyle name="20% - Nhấn5 8" xfId="2355"/>
    <cellStyle name="20% - Nhấn6" xfId="154"/>
    <cellStyle name="20% - Nhấn6 2" xfId="2367"/>
    <cellStyle name="20% - Nhấn6 3" xfId="2368"/>
    <cellStyle name="20% - Nhấn6 3 2" xfId="2369"/>
    <cellStyle name="20% - Nhấn6 4" xfId="2370"/>
    <cellStyle name="20% - Nhấn6 4 2" xfId="2371"/>
    <cellStyle name="20% - Nhấn6 5" xfId="2372"/>
    <cellStyle name="20% - Nhấn6 5 2" xfId="2373"/>
    <cellStyle name="20% - Nhấn6 6" xfId="2374"/>
    <cellStyle name="20% - Nhấn6 6 2" xfId="2375"/>
    <cellStyle name="20% - Nhấn6 7" xfId="2376"/>
    <cellStyle name="20% - Nhấn6 8" xfId="2366"/>
    <cellStyle name="3" xfId="155"/>
    <cellStyle name="3 2" xfId="156"/>
    <cellStyle name="3 2 2" xfId="2377"/>
    <cellStyle name="3_BC thang" xfId="2378"/>
    <cellStyle name="3_Book1" xfId="2379"/>
    <cellStyle name="3_Book1_BC thang" xfId="2380"/>
    <cellStyle name="4" xfId="157"/>
    <cellStyle name="4 2" xfId="158"/>
    <cellStyle name="4 2 2" xfId="2381"/>
    <cellStyle name="4_BC thang" xfId="2382"/>
    <cellStyle name="4_Book1" xfId="2383"/>
    <cellStyle name="4_Book1_BC thang" xfId="2384"/>
    <cellStyle name="40% - Accent1 2" xfId="159"/>
    <cellStyle name="40% - Accent1 2 2" xfId="2386"/>
    <cellStyle name="40% - Accent1 2 3" xfId="2387"/>
    <cellStyle name="40% - Accent1 2 3 2" xfId="2388"/>
    <cellStyle name="40% - Accent1 2 4" xfId="2389"/>
    <cellStyle name="40% - Accent1 2 4 2" xfId="2390"/>
    <cellStyle name="40% - Accent1 2 5" xfId="2391"/>
    <cellStyle name="40% - Accent1 2 5 2" xfId="2392"/>
    <cellStyle name="40% - Accent1 2 6" xfId="2393"/>
    <cellStyle name="40% - Accent1 2 6 2" xfId="2394"/>
    <cellStyle name="40% - Accent1 2 7" xfId="2395"/>
    <cellStyle name="40% - Accent1 2 8" xfId="2385"/>
    <cellStyle name="40% - Accent1 3" xfId="160"/>
    <cellStyle name="40% - Accent1 3 2" xfId="2397"/>
    <cellStyle name="40% - Accent1 3 2 2" xfId="2398"/>
    <cellStyle name="40% - Accent1 3 3" xfId="2399"/>
    <cellStyle name="40% - Accent1 3 3 2" xfId="2400"/>
    <cellStyle name="40% - Accent1 3 4" xfId="2401"/>
    <cellStyle name="40% - Accent1 3 4 2" xfId="2402"/>
    <cellStyle name="40% - Accent1 3 5" xfId="2403"/>
    <cellStyle name="40% - Accent1 3 5 2" xfId="2404"/>
    <cellStyle name="40% - Accent1 3 6" xfId="2405"/>
    <cellStyle name="40% - Accent1 3 6 2" xfId="2406"/>
    <cellStyle name="40% - Accent1 3 7" xfId="2407"/>
    <cellStyle name="40% - Accent1 3 8" xfId="2396"/>
    <cellStyle name="40% - Accent1 4" xfId="2408"/>
    <cellStyle name="40% - Accent1 4 2" xfId="2409"/>
    <cellStyle name="40% - Accent1 4 2 2" xfId="2410"/>
    <cellStyle name="40% - Accent1 4 3" xfId="2411"/>
    <cellStyle name="40% - Accent1 4 3 2" xfId="2412"/>
    <cellStyle name="40% - Accent1 4 4" xfId="2413"/>
    <cellStyle name="40% - Accent1 4 4 2" xfId="2414"/>
    <cellStyle name="40% - Accent1 4 5" xfId="2415"/>
    <cellStyle name="40% - Accent1 4 5 2" xfId="2416"/>
    <cellStyle name="40% - Accent1 4 6" xfId="2417"/>
    <cellStyle name="40% - Accent1 4 6 2" xfId="2418"/>
    <cellStyle name="40% - Accent1 4 7" xfId="2419"/>
    <cellStyle name="40% - Accent1 5" xfId="2420"/>
    <cellStyle name="40% - Accent1 5 2" xfId="2421"/>
    <cellStyle name="40% - Accent1 5 2 2" xfId="2422"/>
    <cellStyle name="40% - Accent1 5 3" xfId="2423"/>
    <cellStyle name="40% - Accent1 5 3 2" xfId="2424"/>
    <cellStyle name="40% - Accent1 5 4" xfId="2425"/>
    <cellStyle name="40% - Accent1 5 4 2" xfId="2426"/>
    <cellStyle name="40% - Accent1 5 5" xfId="2427"/>
    <cellStyle name="40% - Accent1 5 5 2" xfId="2428"/>
    <cellStyle name="40% - Accent1 5 6" xfId="2429"/>
    <cellStyle name="40% - Accent1 5 6 2" xfId="2430"/>
    <cellStyle name="40% - Accent1 5 7" xfId="2431"/>
    <cellStyle name="40% - Accent1 6" xfId="2432"/>
    <cellStyle name="40% - Accent1 6 2" xfId="2433"/>
    <cellStyle name="40% - Accent1 7" xfId="2434"/>
    <cellStyle name="40% - Accent1 8" xfId="2435"/>
    <cellStyle name="40% - Accent2 2" xfId="161"/>
    <cellStyle name="40% - Accent2 2 2" xfId="2437"/>
    <cellStyle name="40% - Accent2 2 3" xfId="2438"/>
    <cellStyle name="40% - Accent2 2 3 2" xfId="2439"/>
    <cellStyle name="40% - Accent2 2 4" xfId="2440"/>
    <cellStyle name="40% - Accent2 2 4 2" xfId="2441"/>
    <cellStyle name="40% - Accent2 2 5" xfId="2442"/>
    <cellStyle name="40% - Accent2 2 5 2" xfId="2443"/>
    <cellStyle name="40% - Accent2 2 6" xfId="2444"/>
    <cellStyle name="40% - Accent2 2 6 2" xfId="2445"/>
    <cellStyle name="40% - Accent2 2 7" xfId="2446"/>
    <cellStyle name="40% - Accent2 2 8" xfId="2436"/>
    <cellStyle name="40% - Accent2 3" xfId="162"/>
    <cellStyle name="40% - Accent2 3 2" xfId="2448"/>
    <cellStyle name="40% - Accent2 3 2 2" xfId="2449"/>
    <cellStyle name="40% - Accent2 3 3" xfId="2450"/>
    <cellStyle name="40% - Accent2 3 3 2" xfId="2451"/>
    <cellStyle name="40% - Accent2 3 4" xfId="2452"/>
    <cellStyle name="40% - Accent2 3 4 2" xfId="2453"/>
    <cellStyle name="40% - Accent2 3 5" xfId="2454"/>
    <cellStyle name="40% - Accent2 3 5 2" xfId="2455"/>
    <cellStyle name="40% - Accent2 3 6" xfId="2456"/>
    <cellStyle name="40% - Accent2 3 6 2" xfId="2457"/>
    <cellStyle name="40% - Accent2 3 7" xfId="2458"/>
    <cellStyle name="40% - Accent2 3 8" xfId="2447"/>
    <cellStyle name="40% - Accent2 4" xfId="2459"/>
    <cellStyle name="40% - Accent2 4 2" xfId="2460"/>
    <cellStyle name="40% - Accent2 4 2 2" xfId="2461"/>
    <cellStyle name="40% - Accent2 4 3" xfId="2462"/>
    <cellStyle name="40% - Accent2 4 3 2" xfId="2463"/>
    <cellStyle name="40% - Accent2 4 4" xfId="2464"/>
    <cellStyle name="40% - Accent2 4 4 2" xfId="2465"/>
    <cellStyle name="40% - Accent2 4 5" xfId="2466"/>
    <cellStyle name="40% - Accent2 4 5 2" xfId="2467"/>
    <cellStyle name="40% - Accent2 4 6" xfId="2468"/>
    <cellStyle name="40% - Accent2 4 6 2" xfId="2469"/>
    <cellStyle name="40% - Accent2 4 7" xfId="2470"/>
    <cellStyle name="40% - Accent2 5" xfId="2471"/>
    <cellStyle name="40% - Accent2 5 2" xfId="2472"/>
    <cellStyle name="40% - Accent2 5 2 2" xfId="2473"/>
    <cellStyle name="40% - Accent2 5 3" xfId="2474"/>
    <cellStyle name="40% - Accent2 5 3 2" xfId="2475"/>
    <cellStyle name="40% - Accent2 5 4" xfId="2476"/>
    <cellStyle name="40% - Accent2 5 4 2" xfId="2477"/>
    <cellStyle name="40% - Accent2 5 5" xfId="2478"/>
    <cellStyle name="40% - Accent2 5 5 2" xfId="2479"/>
    <cellStyle name="40% - Accent2 5 6" xfId="2480"/>
    <cellStyle name="40% - Accent2 5 6 2" xfId="2481"/>
    <cellStyle name="40% - Accent2 5 7" xfId="2482"/>
    <cellStyle name="40% - Accent2 6" xfId="2483"/>
    <cellStyle name="40% - Accent2 6 2" xfId="2484"/>
    <cellStyle name="40% - Accent2 7" xfId="2485"/>
    <cellStyle name="40% - Accent2 8" xfId="2486"/>
    <cellStyle name="40% - Accent3 2" xfId="163"/>
    <cellStyle name="40% - Accent3 2 2" xfId="2488"/>
    <cellStyle name="40% - Accent3 2 3" xfId="2489"/>
    <cellStyle name="40% - Accent3 2 3 2" xfId="2490"/>
    <cellStyle name="40% - Accent3 2 4" xfId="2491"/>
    <cellStyle name="40% - Accent3 2 4 2" xfId="2492"/>
    <cellStyle name="40% - Accent3 2 5" xfId="2493"/>
    <cellStyle name="40% - Accent3 2 5 2" xfId="2494"/>
    <cellStyle name="40% - Accent3 2 6" xfId="2495"/>
    <cellStyle name="40% - Accent3 2 6 2" xfId="2496"/>
    <cellStyle name="40% - Accent3 2 7" xfId="2497"/>
    <cellStyle name="40% - Accent3 2 8" xfId="2487"/>
    <cellStyle name="40% - Accent3 3" xfId="164"/>
    <cellStyle name="40% - Accent3 3 2" xfId="2499"/>
    <cellStyle name="40% - Accent3 3 2 2" xfId="2500"/>
    <cellStyle name="40% - Accent3 3 3" xfId="2501"/>
    <cellStyle name="40% - Accent3 3 3 2" xfId="2502"/>
    <cellStyle name="40% - Accent3 3 4" xfId="2503"/>
    <cellStyle name="40% - Accent3 3 4 2" xfId="2504"/>
    <cellStyle name="40% - Accent3 3 5" xfId="2505"/>
    <cellStyle name="40% - Accent3 3 5 2" xfId="2506"/>
    <cellStyle name="40% - Accent3 3 6" xfId="2507"/>
    <cellStyle name="40% - Accent3 3 6 2" xfId="2508"/>
    <cellStyle name="40% - Accent3 3 7" xfId="2509"/>
    <cellStyle name="40% - Accent3 3 8" xfId="2498"/>
    <cellStyle name="40% - Accent3 4" xfId="2510"/>
    <cellStyle name="40% - Accent3 4 2" xfId="2511"/>
    <cellStyle name="40% - Accent3 4 2 2" xfId="2512"/>
    <cellStyle name="40% - Accent3 4 3" xfId="2513"/>
    <cellStyle name="40% - Accent3 4 3 2" xfId="2514"/>
    <cellStyle name="40% - Accent3 4 4" xfId="2515"/>
    <cellStyle name="40% - Accent3 4 4 2" xfId="2516"/>
    <cellStyle name="40% - Accent3 4 5" xfId="2517"/>
    <cellStyle name="40% - Accent3 4 5 2" xfId="2518"/>
    <cellStyle name="40% - Accent3 4 6" xfId="2519"/>
    <cellStyle name="40% - Accent3 4 6 2" xfId="2520"/>
    <cellStyle name="40% - Accent3 4 7" xfId="2521"/>
    <cellStyle name="40% - Accent3 5" xfId="2522"/>
    <cellStyle name="40% - Accent3 5 2" xfId="2523"/>
    <cellStyle name="40% - Accent3 5 2 2" xfId="2524"/>
    <cellStyle name="40% - Accent3 5 3" xfId="2525"/>
    <cellStyle name="40% - Accent3 5 3 2" xfId="2526"/>
    <cellStyle name="40% - Accent3 5 4" xfId="2527"/>
    <cellStyle name="40% - Accent3 5 4 2" xfId="2528"/>
    <cellStyle name="40% - Accent3 5 5" xfId="2529"/>
    <cellStyle name="40% - Accent3 5 5 2" xfId="2530"/>
    <cellStyle name="40% - Accent3 5 6" xfId="2531"/>
    <cellStyle name="40% - Accent3 5 6 2" xfId="2532"/>
    <cellStyle name="40% - Accent3 5 7" xfId="2533"/>
    <cellStyle name="40% - Accent3 6" xfId="2534"/>
    <cellStyle name="40% - Accent3 6 2" xfId="2535"/>
    <cellStyle name="40% - Accent3 7" xfId="2536"/>
    <cellStyle name="40% - Accent3 8" xfId="2537"/>
    <cellStyle name="40% - Accent4 2" xfId="165"/>
    <cellStyle name="40% - Accent4 2 2" xfId="2539"/>
    <cellStyle name="40% - Accent4 2 3" xfId="2540"/>
    <cellStyle name="40% - Accent4 2 3 2" xfId="2541"/>
    <cellStyle name="40% - Accent4 2 4" xfId="2542"/>
    <cellStyle name="40% - Accent4 2 4 2" xfId="2543"/>
    <cellStyle name="40% - Accent4 2 5" xfId="2544"/>
    <cellStyle name="40% - Accent4 2 5 2" xfId="2545"/>
    <cellStyle name="40% - Accent4 2 6" xfId="2546"/>
    <cellStyle name="40% - Accent4 2 6 2" xfId="2547"/>
    <cellStyle name="40% - Accent4 2 7" xfId="2548"/>
    <cellStyle name="40% - Accent4 2 8" xfId="2538"/>
    <cellStyle name="40% - Accent4 3" xfId="166"/>
    <cellStyle name="40% - Accent4 3 2" xfId="2550"/>
    <cellStyle name="40% - Accent4 3 2 2" xfId="2551"/>
    <cellStyle name="40% - Accent4 3 3" xfId="2552"/>
    <cellStyle name="40% - Accent4 3 3 2" xfId="2553"/>
    <cellStyle name="40% - Accent4 3 4" xfId="2554"/>
    <cellStyle name="40% - Accent4 3 4 2" xfId="2555"/>
    <cellStyle name="40% - Accent4 3 5" xfId="2556"/>
    <cellStyle name="40% - Accent4 3 5 2" xfId="2557"/>
    <cellStyle name="40% - Accent4 3 6" xfId="2558"/>
    <cellStyle name="40% - Accent4 3 6 2" xfId="2559"/>
    <cellStyle name="40% - Accent4 3 7" xfId="2560"/>
    <cellStyle name="40% - Accent4 3 8" xfId="2549"/>
    <cellStyle name="40% - Accent4 4" xfId="2561"/>
    <cellStyle name="40% - Accent4 4 2" xfId="2562"/>
    <cellStyle name="40% - Accent4 4 2 2" xfId="2563"/>
    <cellStyle name="40% - Accent4 4 3" xfId="2564"/>
    <cellStyle name="40% - Accent4 4 3 2" xfId="2565"/>
    <cellStyle name="40% - Accent4 4 4" xfId="2566"/>
    <cellStyle name="40% - Accent4 4 4 2" xfId="2567"/>
    <cellStyle name="40% - Accent4 4 5" xfId="2568"/>
    <cellStyle name="40% - Accent4 4 5 2" xfId="2569"/>
    <cellStyle name="40% - Accent4 4 6" xfId="2570"/>
    <cellStyle name="40% - Accent4 4 6 2" xfId="2571"/>
    <cellStyle name="40% - Accent4 4 7" xfId="2572"/>
    <cellStyle name="40% - Accent4 5" xfId="2573"/>
    <cellStyle name="40% - Accent4 5 2" xfId="2574"/>
    <cellStyle name="40% - Accent4 5 2 2" xfId="2575"/>
    <cellStyle name="40% - Accent4 5 3" xfId="2576"/>
    <cellStyle name="40% - Accent4 5 3 2" xfId="2577"/>
    <cellStyle name="40% - Accent4 5 4" xfId="2578"/>
    <cellStyle name="40% - Accent4 5 4 2" xfId="2579"/>
    <cellStyle name="40% - Accent4 5 5" xfId="2580"/>
    <cellStyle name="40% - Accent4 5 5 2" xfId="2581"/>
    <cellStyle name="40% - Accent4 5 6" xfId="2582"/>
    <cellStyle name="40% - Accent4 5 6 2" xfId="2583"/>
    <cellStyle name="40% - Accent4 5 7" xfId="2584"/>
    <cellStyle name="40% - Accent4 6" xfId="2585"/>
    <cellStyle name="40% - Accent4 6 2" xfId="2586"/>
    <cellStyle name="40% - Accent4 7" xfId="2587"/>
    <cellStyle name="40% - Accent4 8" xfId="2588"/>
    <cellStyle name="40% - Accent5 2" xfId="167"/>
    <cellStyle name="40% - Accent5 2 2" xfId="2590"/>
    <cellStyle name="40% - Accent5 2 3" xfId="2591"/>
    <cellStyle name="40% - Accent5 2 3 2" xfId="2592"/>
    <cellStyle name="40% - Accent5 2 4" xfId="2593"/>
    <cellStyle name="40% - Accent5 2 4 2" xfId="2594"/>
    <cellStyle name="40% - Accent5 2 5" xfId="2595"/>
    <cellStyle name="40% - Accent5 2 5 2" xfId="2596"/>
    <cellStyle name="40% - Accent5 2 6" xfId="2597"/>
    <cellStyle name="40% - Accent5 2 6 2" xfId="2598"/>
    <cellStyle name="40% - Accent5 2 7" xfId="2599"/>
    <cellStyle name="40% - Accent5 2 8" xfId="2589"/>
    <cellStyle name="40% - Accent5 3" xfId="168"/>
    <cellStyle name="40% - Accent5 3 2" xfId="2601"/>
    <cellStyle name="40% - Accent5 3 2 2" xfId="2602"/>
    <cellStyle name="40% - Accent5 3 3" xfId="2603"/>
    <cellStyle name="40% - Accent5 3 3 2" xfId="2604"/>
    <cellStyle name="40% - Accent5 3 4" xfId="2605"/>
    <cellStyle name="40% - Accent5 3 4 2" xfId="2606"/>
    <cellStyle name="40% - Accent5 3 5" xfId="2607"/>
    <cellStyle name="40% - Accent5 3 5 2" xfId="2608"/>
    <cellStyle name="40% - Accent5 3 6" xfId="2609"/>
    <cellStyle name="40% - Accent5 3 6 2" xfId="2610"/>
    <cellStyle name="40% - Accent5 3 7" xfId="2611"/>
    <cellStyle name="40% - Accent5 3 8" xfId="2600"/>
    <cellStyle name="40% - Accent5 4" xfId="2612"/>
    <cellStyle name="40% - Accent5 4 2" xfId="2613"/>
    <cellStyle name="40% - Accent5 4 2 2" xfId="2614"/>
    <cellStyle name="40% - Accent5 4 3" xfId="2615"/>
    <cellStyle name="40% - Accent5 4 3 2" xfId="2616"/>
    <cellStyle name="40% - Accent5 4 4" xfId="2617"/>
    <cellStyle name="40% - Accent5 4 4 2" xfId="2618"/>
    <cellStyle name="40% - Accent5 4 5" xfId="2619"/>
    <cellStyle name="40% - Accent5 4 5 2" xfId="2620"/>
    <cellStyle name="40% - Accent5 4 6" xfId="2621"/>
    <cellStyle name="40% - Accent5 4 6 2" xfId="2622"/>
    <cellStyle name="40% - Accent5 4 7" xfId="2623"/>
    <cellStyle name="40% - Accent5 5" xfId="2624"/>
    <cellStyle name="40% - Accent5 5 2" xfId="2625"/>
    <cellStyle name="40% - Accent5 5 2 2" xfId="2626"/>
    <cellStyle name="40% - Accent5 5 3" xfId="2627"/>
    <cellStyle name="40% - Accent5 5 3 2" xfId="2628"/>
    <cellStyle name="40% - Accent5 5 4" xfId="2629"/>
    <cellStyle name="40% - Accent5 5 4 2" xfId="2630"/>
    <cellStyle name="40% - Accent5 5 5" xfId="2631"/>
    <cellStyle name="40% - Accent5 5 5 2" xfId="2632"/>
    <cellStyle name="40% - Accent5 5 6" xfId="2633"/>
    <cellStyle name="40% - Accent5 5 6 2" xfId="2634"/>
    <cellStyle name="40% - Accent5 5 7" xfId="2635"/>
    <cellStyle name="40% - Accent5 6" xfId="2636"/>
    <cellStyle name="40% - Accent5 6 2" xfId="2637"/>
    <cellStyle name="40% - Accent5 7" xfId="2638"/>
    <cellStyle name="40% - Accent5 8" xfId="2639"/>
    <cellStyle name="40% - Accent6 2" xfId="169"/>
    <cellStyle name="40% - Accent6 2 2" xfId="2641"/>
    <cellStyle name="40% - Accent6 2 3" xfId="2642"/>
    <cellStyle name="40% - Accent6 2 3 2" xfId="2643"/>
    <cellStyle name="40% - Accent6 2 4" xfId="2644"/>
    <cellStyle name="40% - Accent6 2 4 2" xfId="2645"/>
    <cellStyle name="40% - Accent6 2 5" xfId="2646"/>
    <cellStyle name="40% - Accent6 2 5 2" xfId="2647"/>
    <cellStyle name="40% - Accent6 2 6" xfId="2648"/>
    <cellStyle name="40% - Accent6 2 6 2" xfId="2649"/>
    <cellStyle name="40% - Accent6 2 7" xfId="2650"/>
    <cellStyle name="40% - Accent6 2 8" xfId="2640"/>
    <cellStyle name="40% - Accent6 3" xfId="170"/>
    <cellStyle name="40% - Accent6 3 2" xfId="2652"/>
    <cellStyle name="40% - Accent6 3 2 2" xfId="2653"/>
    <cellStyle name="40% - Accent6 3 3" xfId="2654"/>
    <cellStyle name="40% - Accent6 3 3 2" xfId="2655"/>
    <cellStyle name="40% - Accent6 3 4" xfId="2656"/>
    <cellStyle name="40% - Accent6 3 4 2" xfId="2657"/>
    <cellStyle name="40% - Accent6 3 5" xfId="2658"/>
    <cellStyle name="40% - Accent6 3 5 2" xfId="2659"/>
    <cellStyle name="40% - Accent6 3 6" xfId="2660"/>
    <cellStyle name="40% - Accent6 3 6 2" xfId="2661"/>
    <cellStyle name="40% - Accent6 3 7" xfId="2662"/>
    <cellStyle name="40% - Accent6 3 8" xfId="2651"/>
    <cellStyle name="40% - Accent6 4" xfId="2663"/>
    <cellStyle name="40% - Accent6 4 2" xfId="2664"/>
    <cellStyle name="40% - Accent6 4 2 2" xfId="2665"/>
    <cellStyle name="40% - Accent6 4 3" xfId="2666"/>
    <cellStyle name="40% - Accent6 4 3 2" xfId="2667"/>
    <cellStyle name="40% - Accent6 4 4" xfId="2668"/>
    <cellStyle name="40% - Accent6 4 4 2" xfId="2669"/>
    <cellStyle name="40% - Accent6 4 5" xfId="2670"/>
    <cellStyle name="40% - Accent6 4 5 2" xfId="2671"/>
    <cellStyle name="40% - Accent6 4 6" xfId="2672"/>
    <cellStyle name="40% - Accent6 4 6 2" xfId="2673"/>
    <cellStyle name="40% - Accent6 4 7" xfId="2674"/>
    <cellStyle name="40% - Accent6 5" xfId="2675"/>
    <cellStyle name="40% - Accent6 5 2" xfId="2676"/>
    <cellStyle name="40% - Accent6 5 2 2" xfId="2677"/>
    <cellStyle name="40% - Accent6 5 3" xfId="2678"/>
    <cellStyle name="40% - Accent6 5 3 2" xfId="2679"/>
    <cellStyle name="40% - Accent6 5 4" xfId="2680"/>
    <cellStyle name="40% - Accent6 5 4 2" xfId="2681"/>
    <cellStyle name="40% - Accent6 5 5" xfId="2682"/>
    <cellStyle name="40% - Accent6 5 5 2" xfId="2683"/>
    <cellStyle name="40% - Accent6 5 6" xfId="2684"/>
    <cellStyle name="40% - Accent6 5 6 2" xfId="2685"/>
    <cellStyle name="40% - Accent6 5 7" xfId="2686"/>
    <cellStyle name="40% - Accent6 6" xfId="2687"/>
    <cellStyle name="40% - Accent6 6 2" xfId="2688"/>
    <cellStyle name="40% - Accent6 7" xfId="2689"/>
    <cellStyle name="40% - Accent6 8" xfId="2690"/>
    <cellStyle name="40% - Nhấn1" xfId="171"/>
    <cellStyle name="40% - Nhấn1 2" xfId="2692"/>
    <cellStyle name="40% - Nhấn1 3" xfId="2693"/>
    <cellStyle name="40% - Nhấn1 3 2" xfId="2694"/>
    <cellStyle name="40% - Nhấn1 4" xfId="2695"/>
    <cellStyle name="40% - Nhấn1 4 2" xfId="2696"/>
    <cellStyle name="40% - Nhấn1 5" xfId="2697"/>
    <cellStyle name="40% - Nhấn1 5 2" xfId="2698"/>
    <cellStyle name="40% - Nhấn1 6" xfId="2699"/>
    <cellStyle name="40% - Nhấn1 6 2" xfId="2700"/>
    <cellStyle name="40% - Nhấn1 7" xfId="2701"/>
    <cellStyle name="40% - Nhấn1 8" xfId="2691"/>
    <cellStyle name="40% - Nhấn2" xfId="172"/>
    <cellStyle name="40% - Nhấn2 2" xfId="2703"/>
    <cellStyle name="40% - Nhấn2 3" xfId="2704"/>
    <cellStyle name="40% - Nhấn2 3 2" xfId="2705"/>
    <cellStyle name="40% - Nhấn2 4" xfId="2706"/>
    <cellStyle name="40% - Nhấn2 4 2" xfId="2707"/>
    <cellStyle name="40% - Nhấn2 5" xfId="2708"/>
    <cellStyle name="40% - Nhấn2 5 2" xfId="2709"/>
    <cellStyle name="40% - Nhấn2 6" xfId="2710"/>
    <cellStyle name="40% - Nhấn2 6 2" xfId="2711"/>
    <cellStyle name="40% - Nhấn2 7" xfId="2712"/>
    <cellStyle name="40% - Nhấn2 8" xfId="2702"/>
    <cellStyle name="40% - Nhấn3" xfId="173"/>
    <cellStyle name="40% - Nhấn3 2" xfId="2714"/>
    <cellStyle name="40% - Nhấn3 3" xfId="2715"/>
    <cellStyle name="40% - Nhấn3 3 2" xfId="2716"/>
    <cellStyle name="40% - Nhấn3 4" xfId="2717"/>
    <cellStyle name="40% - Nhấn3 4 2" xfId="2718"/>
    <cellStyle name="40% - Nhấn3 5" xfId="2719"/>
    <cellStyle name="40% - Nhấn3 5 2" xfId="2720"/>
    <cellStyle name="40% - Nhấn3 6" xfId="2721"/>
    <cellStyle name="40% - Nhấn3 6 2" xfId="2722"/>
    <cellStyle name="40% - Nhấn3 7" xfId="2723"/>
    <cellStyle name="40% - Nhấn3 8" xfId="2713"/>
    <cellStyle name="40% - Nhấn4" xfId="174"/>
    <cellStyle name="40% - Nhấn4 2" xfId="2725"/>
    <cellStyle name="40% - Nhấn4 3" xfId="2726"/>
    <cellStyle name="40% - Nhấn4 3 2" xfId="2727"/>
    <cellStyle name="40% - Nhấn4 4" xfId="2728"/>
    <cellStyle name="40% - Nhấn4 4 2" xfId="2729"/>
    <cellStyle name="40% - Nhấn4 5" xfId="2730"/>
    <cellStyle name="40% - Nhấn4 5 2" xfId="2731"/>
    <cellStyle name="40% - Nhấn4 6" xfId="2732"/>
    <cellStyle name="40% - Nhấn4 6 2" xfId="2733"/>
    <cellStyle name="40% - Nhấn4 7" xfId="2734"/>
    <cellStyle name="40% - Nhấn4 8" xfId="2724"/>
    <cellStyle name="40% - Nhấn5" xfId="175"/>
    <cellStyle name="40% - Nhấn5 2" xfId="2736"/>
    <cellStyle name="40% - Nhấn5 3" xfId="2737"/>
    <cellStyle name="40% - Nhấn5 3 2" xfId="2738"/>
    <cellStyle name="40% - Nhấn5 4" xfId="2739"/>
    <cellStyle name="40% - Nhấn5 4 2" xfId="2740"/>
    <cellStyle name="40% - Nhấn5 5" xfId="2741"/>
    <cellStyle name="40% - Nhấn5 5 2" xfId="2742"/>
    <cellStyle name="40% - Nhấn5 6" xfId="2743"/>
    <cellStyle name="40% - Nhấn5 6 2" xfId="2744"/>
    <cellStyle name="40% - Nhấn5 7" xfId="2745"/>
    <cellStyle name="40% - Nhấn5 8" xfId="2735"/>
    <cellStyle name="40% - Nhấn6" xfId="176"/>
    <cellStyle name="40% - Nhấn6 2" xfId="2747"/>
    <cellStyle name="40% - Nhấn6 3" xfId="2748"/>
    <cellStyle name="40% - Nhấn6 3 2" xfId="2749"/>
    <cellStyle name="40% - Nhấn6 4" xfId="2750"/>
    <cellStyle name="40% - Nhấn6 4 2" xfId="2751"/>
    <cellStyle name="40% - Nhấn6 5" xfId="2752"/>
    <cellStyle name="40% - Nhấn6 5 2" xfId="2753"/>
    <cellStyle name="40% - Nhấn6 6" xfId="2754"/>
    <cellStyle name="40% - Nhấn6 6 2" xfId="2755"/>
    <cellStyle name="40% - Nhấn6 7" xfId="2756"/>
    <cellStyle name="40% - Nhấn6 8" xfId="2746"/>
    <cellStyle name="52" xfId="177"/>
    <cellStyle name="52 2" xfId="1391"/>
    <cellStyle name="6" xfId="178"/>
    <cellStyle name="6 2" xfId="179"/>
    <cellStyle name="6_Bieu QH 2020 m" xfId="180"/>
    <cellStyle name="6_Book1" xfId="181"/>
    <cellStyle name="6_Book1 2" xfId="182"/>
    <cellStyle name="6_Book1_Danh muc cong trinh" xfId="2757"/>
    <cellStyle name="6_Book1_DMKhucongnghiep(A.Manh)" xfId="2758"/>
    <cellStyle name="6_Danh muc cong trinh" xfId="2759"/>
    <cellStyle name="6_DMKhucongnghiep(A.Manh)" xfId="2760"/>
    <cellStyle name="60% - Accent1 2" xfId="183"/>
    <cellStyle name="60% - Accent1 2 2" xfId="2762"/>
    <cellStyle name="60% - Accent1 2 3" xfId="2761"/>
    <cellStyle name="60% - Accent1 3" xfId="184"/>
    <cellStyle name="60% - Accent1 3 2" xfId="2763"/>
    <cellStyle name="60% - Accent1 4" xfId="2764"/>
    <cellStyle name="60% - Accent1 5" xfId="2765"/>
    <cellStyle name="60% - Accent1 6" xfId="2766"/>
    <cellStyle name="60% - Accent1 7" xfId="2767"/>
    <cellStyle name="60% - Accent1 8" xfId="2768"/>
    <cellStyle name="60% - Accent2 2" xfId="185"/>
    <cellStyle name="60% - Accent2 2 2" xfId="2770"/>
    <cellStyle name="60% - Accent2 2 3" xfId="2769"/>
    <cellStyle name="60% - Accent2 3" xfId="186"/>
    <cellStyle name="60% - Accent2 3 2" xfId="2771"/>
    <cellStyle name="60% - Accent2 4" xfId="2772"/>
    <cellStyle name="60% - Accent2 5" xfId="2773"/>
    <cellStyle name="60% - Accent2 6" xfId="2774"/>
    <cellStyle name="60% - Accent2 7" xfId="2775"/>
    <cellStyle name="60% - Accent2 8" xfId="2776"/>
    <cellStyle name="60% - Accent3 2" xfId="187"/>
    <cellStyle name="60% - Accent3 2 2" xfId="2778"/>
    <cellStyle name="60% - Accent3 2 3" xfId="2777"/>
    <cellStyle name="60% - Accent3 3" xfId="188"/>
    <cellStyle name="60% - Accent3 3 2" xfId="2779"/>
    <cellStyle name="60% - Accent3 4" xfId="2780"/>
    <cellStyle name="60% - Accent3 5" xfId="2781"/>
    <cellStyle name="60% - Accent3 6" xfId="2782"/>
    <cellStyle name="60% - Accent3 7" xfId="2783"/>
    <cellStyle name="60% - Accent3 8" xfId="2784"/>
    <cellStyle name="60% - Accent4 2" xfId="189"/>
    <cellStyle name="60% - Accent4 2 2" xfId="2786"/>
    <cellStyle name="60% - Accent4 2 3" xfId="2785"/>
    <cellStyle name="60% - Accent4 3" xfId="190"/>
    <cellStyle name="60% - Accent4 3 2" xfId="2787"/>
    <cellStyle name="60% - Accent4 4" xfId="2788"/>
    <cellStyle name="60% - Accent4 5" xfId="2789"/>
    <cellStyle name="60% - Accent4 6" xfId="2790"/>
    <cellStyle name="60% - Accent4 7" xfId="2791"/>
    <cellStyle name="60% - Accent4 8" xfId="2792"/>
    <cellStyle name="60% - Accent5 2" xfId="191"/>
    <cellStyle name="60% - Accent5 2 2" xfId="2794"/>
    <cellStyle name="60% - Accent5 2 3" xfId="2793"/>
    <cellStyle name="60% - Accent5 3" xfId="192"/>
    <cellStyle name="60% - Accent5 3 2" xfId="2795"/>
    <cellStyle name="60% - Accent5 4" xfId="2796"/>
    <cellStyle name="60% - Accent5 5" xfId="2797"/>
    <cellStyle name="60% - Accent5 6" xfId="2798"/>
    <cellStyle name="60% - Accent5 7" xfId="2799"/>
    <cellStyle name="60% - Accent5 8" xfId="2800"/>
    <cellStyle name="60% - Accent6 2" xfId="193"/>
    <cellStyle name="60% - Accent6 2 2" xfId="2802"/>
    <cellStyle name="60% - Accent6 2 3" xfId="2801"/>
    <cellStyle name="60% - Accent6 3" xfId="194"/>
    <cellStyle name="60% - Accent6 3 2" xfId="2803"/>
    <cellStyle name="60% - Accent6 4" xfId="2804"/>
    <cellStyle name="60% - Accent6 5" xfId="2805"/>
    <cellStyle name="60% - Accent6 6" xfId="2806"/>
    <cellStyle name="60% - Accent6 7" xfId="2807"/>
    <cellStyle name="60% - Accent6 8" xfId="2808"/>
    <cellStyle name="60% - Nhấn1" xfId="195"/>
    <cellStyle name="60% - Nhấn1 2" xfId="2810"/>
    <cellStyle name="60% - Nhấn1 3" xfId="2809"/>
    <cellStyle name="60% - Nhấn2" xfId="196"/>
    <cellStyle name="60% - Nhấn2 2" xfId="2812"/>
    <cellStyle name="60% - Nhấn2 3" xfId="2811"/>
    <cellStyle name="60% - Nhấn3" xfId="197"/>
    <cellStyle name="60% - Nhấn3 2" xfId="2814"/>
    <cellStyle name="60% - Nhấn3 3" xfId="2813"/>
    <cellStyle name="60% - Nhấn4" xfId="198"/>
    <cellStyle name="60% - Nhấn4 2" xfId="2816"/>
    <cellStyle name="60% - Nhấn4 3" xfId="2815"/>
    <cellStyle name="60% - Nhấn5" xfId="199"/>
    <cellStyle name="60% - Nhấn5 2" xfId="2818"/>
    <cellStyle name="60% - Nhấn5 3" xfId="2817"/>
    <cellStyle name="60% - Nhấn6" xfId="200"/>
    <cellStyle name="60% - Nhấn6 2" xfId="2820"/>
    <cellStyle name="60% - Nhấn6 3" xfId="2819"/>
    <cellStyle name="a" xfId="201"/>
    <cellStyle name="a 2" xfId="202"/>
    <cellStyle name="Accent1 2" xfId="203"/>
    <cellStyle name="Accent1 2 2" xfId="2822"/>
    <cellStyle name="Accent1 2 3" xfId="2821"/>
    <cellStyle name="Accent1 3" xfId="204"/>
    <cellStyle name="Accent1 3 2" xfId="2823"/>
    <cellStyle name="Accent1 4" xfId="2824"/>
    <cellStyle name="Accent1 5" xfId="2825"/>
    <cellStyle name="Accent1 6" xfId="2826"/>
    <cellStyle name="Accent1 7" xfId="2827"/>
    <cellStyle name="Accent1 8" xfId="2828"/>
    <cellStyle name="Accent2 2" xfId="205"/>
    <cellStyle name="Accent2 2 2" xfId="2830"/>
    <cellStyle name="Accent2 2 3" xfId="2829"/>
    <cellStyle name="Accent2 3" xfId="206"/>
    <cellStyle name="Accent2 3 2" xfId="2831"/>
    <cellStyle name="Accent2 4" xfId="2832"/>
    <cellStyle name="Accent2 5" xfId="2833"/>
    <cellStyle name="Accent2 6" xfId="2834"/>
    <cellStyle name="Accent2 7" xfId="2835"/>
    <cellStyle name="Accent2 8" xfId="2836"/>
    <cellStyle name="Accent3 2" xfId="207"/>
    <cellStyle name="Accent3 2 2" xfId="2838"/>
    <cellStyle name="Accent3 2 3" xfId="2837"/>
    <cellStyle name="Accent3 3" xfId="208"/>
    <cellStyle name="Accent3 3 2" xfId="2839"/>
    <cellStyle name="Accent3 4" xfId="2840"/>
    <cellStyle name="Accent3 5" xfId="2841"/>
    <cellStyle name="Accent3 6" xfId="2842"/>
    <cellStyle name="Accent3 7" xfId="2843"/>
    <cellStyle name="Accent3 8" xfId="2844"/>
    <cellStyle name="Accent4 2" xfId="209"/>
    <cellStyle name="Accent4 2 2" xfId="2846"/>
    <cellStyle name="Accent4 2 3" xfId="2845"/>
    <cellStyle name="Accent4 3" xfId="210"/>
    <cellStyle name="Accent4 3 2" xfId="2847"/>
    <cellStyle name="Accent4 4" xfId="2848"/>
    <cellStyle name="Accent4 5" xfId="2849"/>
    <cellStyle name="Accent4 6" xfId="2850"/>
    <cellStyle name="Accent4 7" xfId="2851"/>
    <cellStyle name="Accent4 8" xfId="2852"/>
    <cellStyle name="Accent5 2" xfId="211"/>
    <cellStyle name="Accent5 2 2" xfId="2854"/>
    <cellStyle name="Accent5 2 3" xfId="2853"/>
    <cellStyle name="Accent5 3" xfId="212"/>
    <cellStyle name="Accent5 3 2" xfId="2855"/>
    <cellStyle name="Accent5 4" xfId="2856"/>
    <cellStyle name="Accent5 5" xfId="2857"/>
    <cellStyle name="Accent5 6" xfId="2858"/>
    <cellStyle name="Accent5 7" xfId="2859"/>
    <cellStyle name="Accent5 8" xfId="2860"/>
    <cellStyle name="Accent6 2" xfId="213"/>
    <cellStyle name="Accent6 2 2" xfId="2862"/>
    <cellStyle name="Accent6 2 3" xfId="2861"/>
    <cellStyle name="Accent6 3" xfId="214"/>
    <cellStyle name="Accent6 3 2" xfId="2863"/>
    <cellStyle name="Accent6 4" xfId="2864"/>
    <cellStyle name="Accent6 5" xfId="2865"/>
    <cellStyle name="Accent6 6" xfId="2866"/>
    <cellStyle name="Accent6 7" xfId="2867"/>
    <cellStyle name="Accent6 8" xfId="2868"/>
    <cellStyle name="ÅëÈ­ [0]_      " xfId="2869"/>
    <cellStyle name="AeE­ [0]_INQUIRY ¿?¾÷AßAø " xfId="2870"/>
    <cellStyle name="ÅëÈ­ [0]_laroux" xfId="2871"/>
    <cellStyle name="ÅëÈ­_      " xfId="2872"/>
    <cellStyle name="AeE­_INQUIRY ¿?¾÷AßAø " xfId="2873"/>
    <cellStyle name="ÅëÈ­_laroux" xfId="2874"/>
    <cellStyle name="args.style" xfId="2875"/>
    <cellStyle name="args.style 2" xfId="2876"/>
    <cellStyle name="args.style_NQ194" xfId="2877"/>
    <cellStyle name="ÄÞ¸¶ [0]_      " xfId="2878"/>
    <cellStyle name="AÞ¸¶ [0]_INQUIRY ¿?¾÷AßAø " xfId="215"/>
    <cellStyle name="ÄÞ¸¶ [0]_L601CPT" xfId="216"/>
    <cellStyle name="ÄÞ¸¶_      " xfId="2879"/>
    <cellStyle name="AÞ¸¶_INQUIRY ¿?¾÷AßAø " xfId="217"/>
    <cellStyle name="ÄÞ¸¶_L601CPT" xfId="218"/>
    <cellStyle name="Bad 2" xfId="219"/>
    <cellStyle name="Bad 2 2" xfId="2881"/>
    <cellStyle name="Bad 2 3" xfId="2880"/>
    <cellStyle name="Bad 3" xfId="220"/>
    <cellStyle name="Bad 3 2" xfId="2882"/>
    <cellStyle name="Bad 4" xfId="2883"/>
    <cellStyle name="Bad 5" xfId="2884"/>
    <cellStyle name="Bad 6" xfId="2885"/>
    <cellStyle name="Bad 7" xfId="2886"/>
    <cellStyle name="Bad 8" xfId="2887"/>
    <cellStyle name="Bình thường 2" xfId="10"/>
    <cellStyle name="Bình thường 2 2" xfId="30"/>
    <cellStyle name="Body" xfId="2888"/>
    <cellStyle name="C?AØ_¿?¾÷CoE² " xfId="221"/>
    <cellStyle name="Ç¥ÁØ_      " xfId="2889"/>
    <cellStyle name="C￥AØ_¿μ¾÷CoE² " xfId="222"/>
    <cellStyle name="Ç¥ÁØ_±³°¢¼ö·®" xfId="223"/>
    <cellStyle name="C￥AØ_≫c¾÷ºIº° AN°e " xfId="2890"/>
    <cellStyle name="Ç¥ÁØ_PO0862_bldg_BQ" xfId="2891"/>
    <cellStyle name="C￥AØ_Sheet1_¿μ¾÷CoE² " xfId="2892"/>
    <cellStyle name="Calc Currency (0)" xfId="224"/>
    <cellStyle name="Calc Currency (0) 2" xfId="225"/>
    <cellStyle name="Calc Currency (2)" xfId="2893"/>
    <cellStyle name="Calc Percent (0)" xfId="2894"/>
    <cellStyle name="Calc Percent (1)" xfId="2895"/>
    <cellStyle name="Calc Percent (2)" xfId="2896"/>
    <cellStyle name="Calc Units (0)" xfId="2897"/>
    <cellStyle name="Calc Units (1)" xfId="2898"/>
    <cellStyle name="Calc Units (2)" xfId="2899"/>
    <cellStyle name="Calculation 2" xfId="226"/>
    <cellStyle name="Calculation 2 2" xfId="2901"/>
    <cellStyle name="Calculation 2 3" xfId="2900"/>
    <cellStyle name="Calculation 3" xfId="227"/>
    <cellStyle name="Calculation 3 2" xfId="2902"/>
    <cellStyle name="Calculation 4" xfId="2903"/>
    <cellStyle name="Calculation 5" xfId="2904"/>
    <cellStyle name="Calculation 6" xfId="2905"/>
    <cellStyle name="Calculation 7" xfId="2906"/>
    <cellStyle name="Calculation 8" xfId="2907"/>
    <cellStyle name="category" xfId="228"/>
    <cellStyle name="category 2" xfId="2908"/>
    <cellStyle name="category 3" xfId="2909"/>
    <cellStyle name="CC1" xfId="229"/>
    <cellStyle name="CC2" xfId="230"/>
    <cellStyle name="chchuyen" xfId="231"/>
    <cellStyle name="Check Cell 2" xfId="232"/>
    <cellStyle name="Check Cell 2 2" xfId="2911"/>
    <cellStyle name="Check Cell 2 3" xfId="2910"/>
    <cellStyle name="Check Cell 3" xfId="233"/>
    <cellStyle name="Check Cell 3 2" xfId="2912"/>
    <cellStyle name="Check Cell 4" xfId="2913"/>
    <cellStyle name="Check Cell 5" xfId="2914"/>
    <cellStyle name="Check Cell 6" xfId="2915"/>
    <cellStyle name="Check Cell 7" xfId="2916"/>
    <cellStyle name="Check Cell 8" xfId="2917"/>
    <cellStyle name="Chi phÝ kh¸c_Book1" xfId="2918"/>
    <cellStyle name="chu" xfId="234"/>
    <cellStyle name="chu 2" xfId="1423"/>
    <cellStyle name="Chuẩn 2" xfId="235"/>
    <cellStyle name="CHUONG" xfId="236"/>
    <cellStyle name="ColLevel_0" xfId="237"/>
    <cellStyle name="Comma  - Style1" xfId="2920"/>
    <cellStyle name="Comma  - Style2" xfId="2921"/>
    <cellStyle name="Comma  - Style3" xfId="2922"/>
    <cellStyle name="Comma  - Style4" xfId="2923"/>
    <cellStyle name="Comma  - Style5" xfId="2924"/>
    <cellStyle name="Comma  - Style6" xfId="2925"/>
    <cellStyle name="Comma  - Style7" xfId="2926"/>
    <cellStyle name="Comma  - Style8" xfId="2927"/>
    <cellStyle name="Comma [0] 2" xfId="238"/>
    <cellStyle name="Comma [0] 3" xfId="239"/>
    <cellStyle name="Comma [0] 3 2" xfId="2928"/>
    <cellStyle name="Comma [0] 4" xfId="240"/>
    <cellStyle name="Comma [0] 4 2" xfId="241"/>
    <cellStyle name="Comma [0] 5" xfId="242"/>
    <cellStyle name="Comma [0] 6" xfId="243"/>
    <cellStyle name="Comma [0] 9" xfId="2929"/>
    <cellStyle name="Comma [00]" xfId="2930"/>
    <cellStyle name="Comma 10" xfId="11"/>
    <cellStyle name="Comma 10 10" xfId="106"/>
    <cellStyle name="Comma 10 2" xfId="12"/>
    <cellStyle name="Comma 10 2 2" xfId="2933"/>
    <cellStyle name="Comma 10 2 3" xfId="2932"/>
    <cellStyle name="Comma 10 3" xfId="244"/>
    <cellStyle name="Comma 10 3 2" xfId="2935"/>
    <cellStyle name="Comma 10 3 3" xfId="2934"/>
    <cellStyle name="Comma 10 4" xfId="2936"/>
    <cellStyle name="Comma 10 4 2" xfId="2937"/>
    <cellStyle name="Comma 10 5" xfId="2938"/>
    <cellStyle name="Comma 10 5 2" xfId="2939"/>
    <cellStyle name="Comma 10 6" xfId="2940"/>
    <cellStyle name="Comma 10 6 2" xfId="2941"/>
    <cellStyle name="Comma 10 7" xfId="2942"/>
    <cellStyle name="Comma 10 8" xfId="2931"/>
    <cellStyle name="Comma 11" xfId="245"/>
    <cellStyle name="Comma 11 2" xfId="2943"/>
    <cellStyle name="Comma 12" xfId="246"/>
    <cellStyle name="Comma 12 2" xfId="2944"/>
    <cellStyle name="Comma 13" xfId="247"/>
    <cellStyle name="Comma 13 2" xfId="2945"/>
    <cellStyle name="Comma 14" xfId="248"/>
    <cellStyle name="Comma 14 2" xfId="2946"/>
    <cellStyle name="Comma 15" xfId="249"/>
    <cellStyle name="Comma 15 2" xfId="2947"/>
    <cellStyle name="Comma 16" xfId="250"/>
    <cellStyle name="Comma 16 2" xfId="2948"/>
    <cellStyle name="Comma 17" xfId="251"/>
    <cellStyle name="Comma 17 2" xfId="2949"/>
    <cellStyle name="Comma 18" xfId="252"/>
    <cellStyle name="Comma 18 2" xfId="2950"/>
    <cellStyle name="Comma 19" xfId="253"/>
    <cellStyle name="Comma 19 2" xfId="2951"/>
    <cellStyle name="Comma 2" xfId="13"/>
    <cellStyle name="Comma 2 10" xfId="2952"/>
    <cellStyle name="Comma 2 11" xfId="2953"/>
    <cellStyle name="Comma 2 12" xfId="2954"/>
    <cellStyle name="Comma 2 13" xfId="2955"/>
    <cellStyle name="Comma 2 14" xfId="2956"/>
    <cellStyle name="Comma 2 15" xfId="2957"/>
    <cellStyle name="Comma 2 16" xfId="2958"/>
    <cellStyle name="Comma 2 17" xfId="2959"/>
    <cellStyle name="Comma 2 18" xfId="2960"/>
    <cellStyle name="Comma 2 19" xfId="2961"/>
    <cellStyle name="Comma 2 2" xfId="254"/>
    <cellStyle name="Comma 2 2 2" xfId="255"/>
    <cellStyle name="Comma 2 2 2 2" xfId="2963"/>
    <cellStyle name="Comma 2 2 3" xfId="1341"/>
    <cellStyle name="Comma 2 2 3 2" xfId="2964"/>
    <cellStyle name="Comma 2 2 4" xfId="2962"/>
    <cellStyle name="Comma 2 20" xfId="2965"/>
    <cellStyle name="Comma 2 21" xfId="2966"/>
    <cellStyle name="Comma 2 22" xfId="2967"/>
    <cellStyle name="Comma 2 23" xfId="4358"/>
    <cellStyle name="Comma 2 3" xfId="256"/>
    <cellStyle name="Comma 2 3 2" xfId="2968"/>
    <cellStyle name="Comma 2 4" xfId="257"/>
    <cellStyle name="Comma 2 4 2" xfId="2969"/>
    <cellStyle name="Comma 2 5" xfId="258"/>
    <cellStyle name="Comma 2 5 2" xfId="2970"/>
    <cellStyle name="Comma 2 6" xfId="259"/>
    <cellStyle name="Comma 2 6 2" xfId="2971"/>
    <cellStyle name="Comma 2 7" xfId="2972"/>
    <cellStyle name="Comma 2 8" xfId="2973"/>
    <cellStyle name="Comma 2 9" xfId="2974"/>
    <cellStyle name="Comma 20" xfId="260"/>
    <cellStyle name="Comma 20 2" xfId="2975"/>
    <cellStyle name="Comma 21" xfId="261"/>
    <cellStyle name="Comma 21 2" xfId="2976"/>
    <cellStyle name="Comma 22" xfId="262"/>
    <cellStyle name="Comma 22 2" xfId="2977"/>
    <cellStyle name="Comma 23" xfId="263"/>
    <cellStyle name="Comma 23 2" xfId="2978"/>
    <cellStyle name="Comma 24" xfId="264"/>
    <cellStyle name="Comma 24 2" xfId="2979"/>
    <cellStyle name="Comma 25" xfId="265"/>
    <cellStyle name="Comma 25 2" xfId="2980"/>
    <cellStyle name="Comma 26" xfId="266"/>
    <cellStyle name="Comma 26 2" xfId="2981"/>
    <cellStyle name="Comma 27" xfId="267"/>
    <cellStyle name="Comma 27 2" xfId="2982"/>
    <cellStyle name="Comma 28" xfId="268"/>
    <cellStyle name="Comma 28 2" xfId="2983"/>
    <cellStyle name="Comma 29" xfId="269"/>
    <cellStyle name="Comma 29 2" xfId="2984"/>
    <cellStyle name="Comma 3" xfId="31"/>
    <cellStyle name="Comma 3 2" xfId="119"/>
    <cellStyle name="Comma 3 2 2" xfId="2986"/>
    <cellStyle name="Comma 3 2 3" xfId="2985"/>
    <cellStyle name="Comma 3 3" xfId="121"/>
    <cellStyle name="Comma 3 3 2" xfId="2987"/>
    <cellStyle name="Comma 3 4" xfId="1443"/>
    <cellStyle name="Comma 30" xfId="270"/>
    <cellStyle name="Comma 30 2" xfId="2988"/>
    <cellStyle name="Comma 31" xfId="271"/>
    <cellStyle name="Comma 31 2" xfId="2989"/>
    <cellStyle name="Comma 32" xfId="272"/>
    <cellStyle name="Comma 32 2" xfId="2990"/>
    <cellStyle name="Comma 33" xfId="273"/>
    <cellStyle name="Comma 33 2" xfId="2991"/>
    <cellStyle name="Comma 34" xfId="274"/>
    <cellStyle name="Comma 34 2" xfId="2992"/>
    <cellStyle name="Comma 35" xfId="275"/>
    <cellStyle name="Comma 35 2" xfId="2993"/>
    <cellStyle name="Comma 35 2 2" xfId="2994"/>
    <cellStyle name="Comma 36" xfId="8"/>
    <cellStyle name="Comma 36 2" xfId="276"/>
    <cellStyle name="Comma 36 2 2" xfId="98"/>
    <cellStyle name="Comma 36 2 3" xfId="4355"/>
    <cellStyle name="Comma 36 3" xfId="2995"/>
    <cellStyle name="Comma 37" xfId="277"/>
    <cellStyle name="Comma 37 2" xfId="2997"/>
    <cellStyle name="Comma 37 3" xfId="2998"/>
    <cellStyle name="Comma 37 4" xfId="2999"/>
    <cellStyle name="Comma 37 5" xfId="3000"/>
    <cellStyle name="Comma 37 6" xfId="3001"/>
    <cellStyle name="Comma 37 7" xfId="2996"/>
    <cellStyle name="Comma 38" xfId="89"/>
    <cellStyle name="Comma 38 2" xfId="3002"/>
    <cellStyle name="Comma 39" xfId="14"/>
    <cellStyle name="Comma 39 2" xfId="3004"/>
    <cellStyle name="Comma 39 2 2" xfId="3005"/>
    <cellStyle name="Comma 39 3" xfId="3006"/>
    <cellStyle name="Comma 39 4" xfId="3003"/>
    <cellStyle name="Comma 4" xfId="90"/>
    <cellStyle name="Comma 4 2" xfId="278"/>
    <cellStyle name="Comma 4 2 2" xfId="3009"/>
    <cellStyle name="Comma 4 2 3" xfId="3010"/>
    <cellStyle name="Comma 4 2 4" xfId="3008"/>
    <cellStyle name="Comma 4 3" xfId="279"/>
    <cellStyle name="Comma 4 3 2" xfId="3011"/>
    <cellStyle name="Comma 4 4" xfId="3012"/>
    <cellStyle name="Comma 4 5" xfId="3013"/>
    <cellStyle name="Comma 4 6" xfId="3014"/>
    <cellStyle name="Comma 4 6 2" xfId="4351"/>
    <cellStyle name="Comma 4 7" xfId="3007"/>
    <cellStyle name="Comma 40" xfId="280"/>
    <cellStyle name="Comma 40 2" xfId="3016"/>
    <cellStyle name="Comma 40 3" xfId="3015"/>
    <cellStyle name="Comma 41" xfId="1343"/>
    <cellStyle name="Comma 41 2" xfId="3017"/>
    <cellStyle name="Comma 42" xfId="1338"/>
    <cellStyle name="Comma 42 2" xfId="3019"/>
    <cellStyle name="Comma 42 3" xfId="3018"/>
    <cellStyle name="Comma 43" xfId="1"/>
    <cellStyle name="Comma 43 2" xfId="3020"/>
    <cellStyle name="Comma 44" xfId="1349"/>
    <cellStyle name="Comma 44 2" xfId="3021"/>
    <cellStyle name="Comma 45" xfId="1458"/>
    <cellStyle name="Comma 45 2" xfId="3022"/>
    <cellStyle name="Comma 46" xfId="1360"/>
    <cellStyle name="Comma 47" xfId="1444"/>
    <cellStyle name="Comma 47 2" xfId="3024"/>
    <cellStyle name="Comma 47 3" xfId="3023"/>
    <cellStyle name="Comma 48" xfId="1378"/>
    <cellStyle name="Comma 49" xfId="1373"/>
    <cellStyle name="Comma 5" xfId="108"/>
    <cellStyle name="Comma 5 2" xfId="281"/>
    <cellStyle name="Comma 5 2 2" xfId="3026"/>
    <cellStyle name="Comma 5 2 3" xfId="3027"/>
    <cellStyle name="Comma 5 2 4" xfId="3025"/>
    <cellStyle name="Comma 5 3" xfId="1361"/>
    <cellStyle name="Comma 5 4" xfId="3028"/>
    <cellStyle name="Comma 50" xfId="1437"/>
    <cellStyle name="Comma 51" xfId="1386"/>
    <cellStyle name="Comma 52" xfId="1350"/>
    <cellStyle name="Comma 53" xfId="1425"/>
    <cellStyle name="Comma 54" xfId="1427"/>
    <cellStyle name="Comma 55" xfId="1396"/>
    <cellStyle name="Comma 56" xfId="3029"/>
    <cellStyle name="Comma 57" xfId="3030"/>
    <cellStyle name="Comma 58" xfId="3031"/>
    <cellStyle name="Comma 59" xfId="3032"/>
    <cellStyle name="Comma 6" xfId="282"/>
    <cellStyle name="Comma 6 2" xfId="283"/>
    <cellStyle name="Comma 6 2 2" xfId="3035"/>
    <cellStyle name="Comma 6 2 3" xfId="3036"/>
    <cellStyle name="Comma 6 2 4" xfId="3034"/>
    <cellStyle name="Comma 6 3" xfId="3033"/>
    <cellStyle name="Comma 60" xfId="3037"/>
    <cellStyle name="Comma 60 2" xfId="3038"/>
    <cellStyle name="Comma 61" xfId="3039"/>
    <cellStyle name="Comma 62" xfId="2919"/>
    <cellStyle name="Comma 63" xfId="4306"/>
    <cellStyle name="Comma 64" xfId="4310"/>
    <cellStyle name="Comma 65" xfId="4304"/>
    <cellStyle name="Comma 66" xfId="4311"/>
    <cellStyle name="Comma 67" xfId="4302"/>
    <cellStyle name="Comma 68" xfId="4312"/>
    <cellStyle name="Comma 69" xfId="4303"/>
    <cellStyle name="Comma 7" xfId="284"/>
    <cellStyle name="Comma 7 2" xfId="102"/>
    <cellStyle name="Comma 7 2 2" xfId="3042"/>
    <cellStyle name="Comma 7 2 3" xfId="3043"/>
    <cellStyle name="Comma 7 2 4" xfId="3041"/>
    <cellStyle name="Comma 7 3" xfId="3044"/>
    <cellStyle name="Comma 7 3 2" xfId="3045"/>
    <cellStyle name="Comma 7 4" xfId="3046"/>
    <cellStyle name="Comma 7 4 2" xfId="3047"/>
    <cellStyle name="Comma 7 5" xfId="3048"/>
    <cellStyle name="Comma 7 5 2" xfId="3049"/>
    <cellStyle name="Comma 7 6" xfId="3050"/>
    <cellStyle name="Comma 7 6 2" xfId="3051"/>
    <cellStyle name="Comma 7 7" xfId="3052"/>
    <cellStyle name="Comma 7 8" xfId="3040"/>
    <cellStyle name="Comma 70" xfId="4313"/>
    <cellStyle name="Comma 71" xfId="4301"/>
    <cellStyle name="Comma 72" xfId="4314"/>
    <cellStyle name="Comma 73" xfId="4300"/>
    <cellStyle name="Comma 74" xfId="4315"/>
    <cellStyle name="Comma 75" xfId="4299"/>
    <cellStyle name="Comma 76" xfId="4316"/>
    <cellStyle name="Comma 77" xfId="4298"/>
    <cellStyle name="Comma 78" xfId="4292"/>
    <cellStyle name="Comma 79" xfId="4290"/>
    <cellStyle name="Comma 8" xfId="285"/>
    <cellStyle name="Comma 8 2" xfId="3054"/>
    <cellStyle name="Comma 8 2 2" xfId="3055"/>
    <cellStyle name="Comma 8 2 3" xfId="3056"/>
    <cellStyle name="Comma 8 3" xfId="3053"/>
    <cellStyle name="Comma 80" xfId="4293"/>
    <cellStyle name="Comma 81" xfId="4289"/>
    <cellStyle name="Comma 82" xfId="4294"/>
    <cellStyle name="Comma 83" xfId="4288"/>
    <cellStyle name="Comma 84" xfId="4295"/>
    <cellStyle name="Comma 85" xfId="4287"/>
    <cellStyle name="Comma 86" xfId="4296"/>
    <cellStyle name="Comma 87" xfId="4286"/>
    <cellStyle name="Comma 88" xfId="4297"/>
    <cellStyle name="Comma 89" xfId="4285"/>
    <cellStyle name="Comma 9" xfId="286"/>
    <cellStyle name="Comma 9 2" xfId="15"/>
    <cellStyle name="Comma 9 2 2" xfId="287"/>
    <cellStyle name="Comma 9 3" xfId="3057"/>
    <cellStyle name="Comma 90" xfId="4305"/>
    <cellStyle name="Comma 91" xfId="4284"/>
    <cellStyle name="Comma 92" xfId="4307"/>
    <cellStyle name="Comma 93" xfId="4283"/>
    <cellStyle name="Comma 94" xfId="4308"/>
    <cellStyle name="Comma 95" xfId="4282"/>
    <cellStyle name="Comma 96" xfId="4309"/>
    <cellStyle name="Comma 97" xfId="4291"/>
    <cellStyle name="comma zerodec" xfId="288"/>
    <cellStyle name="comma zerodec 2" xfId="1400"/>
    <cellStyle name="comma zerodec 2 2" xfId="3058"/>
    <cellStyle name="comma zerodec_NQ194" xfId="3059"/>
    <cellStyle name="Comma0" xfId="289"/>
    <cellStyle name="Comma0 2" xfId="1436"/>
    <cellStyle name="Comma0 3" xfId="3060"/>
    <cellStyle name="cong" xfId="3061"/>
    <cellStyle name="Copied" xfId="3062"/>
    <cellStyle name="cormal" xfId="3063"/>
    <cellStyle name="CT1" xfId="290"/>
    <cellStyle name="CT2" xfId="291"/>
    <cellStyle name="CT4" xfId="292"/>
    <cellStyle name="CT5" xfId="293"/>
    <cellStyle name="ct7" xfId="294"/>
    <cellStyle name="ct8" xfId="295"/>
    <cellStyle name="ct8 2" xfId="1459"/>
    <cellStyle name="cth1" xfId="296"/>
    <cellStyle name="Cthuc" xfId="297"/>
    <cellStyle name="Cthuc1" xfId="298"/>
    <cellStyle name="cuong" xfId="299"/>
    <cellStyle name="Currency [00]" xfId="3064"/>
    <cellStyle name="Currency 2" xfId="300"/>
    <cellStyle name="Currency 2 2" xfId="3065"/>
    <cellStyle name="Currency 3" xfId="3066"/>
    <cellStyle name="Currency 4" xfId="3067"/>
    <cellStyle name="Currency0" xfId="301"/>
    <cellStyle name="Currency0 2" xfId="1366"/>
    <cellStyle name="Currency0 3" xfId="3068"/>
    <cellStyle name="Currency0 4" xfId="3069"/>
    <cellStyle name="Currency1" xfId="302"/>
    <cellStyle name="Currency1 2" xfId="1393"/>
    <cellStyle name="d" xfId="303"/>
    <cellStyle name="d%" xfId="304"/>
    <cellStyle name="d% 2" xfId="1390"/>
    <cellStyle name="d1" xfId="305"/>
    <cellStyle name="D1 2" xfId="306"/>
    <cellStyle name="Date" xfId="307"/>
    <cellStyle name="Date 2" xfId="1384"/>
    <cellStyle name="Date 3" xfId="3070"/>
    <cellStyle name="Date Short" xfId="3071"/>
    <cellStyle name="Đầu ra" xfId="308"/>
    <cellStyle name="Đầu ra 2" xfId="3073"/>
    <cellStyle name="Đầu ra 3" xfId="3072"/>
    <cellStyle name="Đầu vào" xfId="309"/>
    <cellStyle name="Đầu vào 2" xfId="3075"/>
    <cellStyle name="Đầu vào 3" xfId="3074"/>
    <cellStyle name="DAUDE" xfId="3076"/>
    <cellStyle name="Đề mục 1" xfId="310"/>
    <cellStyle name="Đề mục 1 2" xfId="3077"/>
    <cellStyle name="Đề mục 2" xfId="311"/>
    <cellStyle name="Đề mục 2 2" xfId="3078"/>
    <cellStyle name="Đề mục 3" xfId="312"/>
    <cellStyle name="Đề mục 3 2" xfId="3079"/>
    <cellStyle name="Đề mục 4" xfId="313"/>
    <cellStyle name="Đề mục 4 2" xfId="3080"/>
    <cellStyle name="Dezimal [0]_G.A. (2)" xfId="3081"/>
    <cellStyle name="Dezimal_G.A. (2)" xfId="3082"/>
    <cellStyle name="Dollar (zero dec)" xfId="314"/>
    <cellStyle name="Dollar (zero dec) 2" xfId="1401"/>
    <cellStyle name="Dziesi?tny [0]_Invoices2001Slovakia" xfId="3083"/>
    <cellStyle name="Dziesi?tny_Invoices2001Slovakia" xfId="3084"/>
    <cellStyle name="Dziesietny [0]_Invoices2001Slovakia" xfId="3085"/>
    <cellStyle name="Dziesiętny [0]_Invoices2001Slovakia" xfId="3086"/>
    <cellStyle name="Dziesietny [0]_Invoices2001Slovakia_01_Nha so 1_Dien" xfId="3087"/>
    <cellStyle name="Dziesiętny [0]_Invoices2001Slovakia_01_Nha so 1_Dien" xfId="3088"/>
    <cellStyle name="Dziesietny [0]_Invoices2001Slovakia_10_Nha so 10_Dien1" xfId="3089"/>
    <cellStyle name="Dziesiętny [0]_Invoices2001Slovakia_10_Nha so 10_Dien1" xfId="3090"/>
    <cellStyle name="Dziesietny [0]_Invoices2001Slovakia_Book1" xfId="3091"/>
    <cellStyle name="Dziesiętny [0]_Invoices2001Slovakia_Book1" xfId="3092"/>
    <cellStyle name="Dziesietny [0]_Invoices2001Slovakia_Book1_1" xfId="3093"/>
    <cellStyle name="Dziesiętny [0]_Invoices2001Slovakia_Book1_1" xfId="3094"/>
    <cellStyle name="Dziesietny [0]_Invoices2001Slovakia_Book1_1_Book1" xfId="3095"/>
    <cellStyle name="Dziesiętny [0]_Invoices2001Slovakia_Book1_1_Book1" xfId="3096"/>
    <cellStyle name="Dziesietny [0]_Invoices2001Slovakia_Book1_2" xfId="3097"/>
    <cellStyle name="Dziesiętny [0]_Invoices2001Slovakia_Book1_2" xfId="3098"/>
    <cellStyle name="Dziesietny [0]_Invoices2001Slovakia_d-uong+TDT" xfId="3099"/>
    <cellStyle name="Dziesiętny [0]_Invoices2001Slovakia_Nhµ ®Ó xe" xfId="3100"/>
    <cellStyle name="Dziesietny [0]_Invoices2001Slovakia_Nha bao ve(28-7-05)" xfId="3101"/>
    <cellStyle name="Dziesiętny [0]_Invoices2001Slovakia_Nha bao ve(28-7-05)" xfId="3102"/>
    <cellStyle name="Dziesietny [0]_Invoices2001Slovakia_NHA de xe nguyen du" xfId="3103"/>
    <cellStyle name="Dziesiętny [0]_Invoices2001Slovakia_NHA de xe nguyen du" xfId="3104"/>
    <cellStyle name="Dziesietny [0]_Invoices2001Slovakia_Nhalamviec VTC(25-1-05)" xfId="3105"/>
    <cellStyle name="Dziesiętny [0]_Invoices2001Slovakia_Nhalamviec VTC(25-1-05)" xfId="3106"/>
    <cellStyle name="Dziesietny [0]_Invoices2001Slovakia_t.nuoc(12-10-06)" xfId="3107"/>
    <cellStyle name="Dziesiętny [0]_Invoices2001Slovakia_TDT KHANH HOA" xfId="3108"/>
    <cellStyle name="Dziesietny [0]_Invoices2001Slovakia_TDT quangngai" xfId="3109"/>
    <cellStyle name="Dziesiętny [0]_Invoices2001Slovakia_TDT quangngai" xfId="3110"/>
    <cellStyle name="Dziesietny [0]_Invoices2001Slovakia_TMDT(10-5-06)" xfId="3111"/>
    <cellStyle name="Dziesietny_Invoices2001Slovakia" xfId="3112"/>
    <cellStyle name="Dziesiętny_Invoices2001Slovakia" xfId="3113"/>
    <cellStyle name="Dziesietny_Invoices2001Slovakia_01_Nha so 1_Dien" xfId="3114"/>
    <cellStyle name="Dziesiętny_Invoices2001Slovakia_01_Nha so 1_Dien" xfId="3115"/>
    <cellStyle name="Dziesietny_Invoices2001Slovakia_10_Nha so 10_Dien1" xfId="3116"/>
    <cellStyle name="Dziesiętny_Invoices2001Slovakia_10_Nha so 10_Dien1" xfId="3117"/>
    <cellStyle name="Dziesietny_Invoices2001Slovakia_Book1" xfId="3118"/>
    <cellStyle name="Dziesiętny_Invoices2001Slovakia_Book1" xfId="3119"/>
    <cellStyle name="Dziesietny_Invoices2001Slovakia_Book1_1" xfId="3120"/>
    <cellStyle name="Dziesiętny_Invoices2001Slovakia_Book1_1" xfId="3121"/>
    <cellStyle name="Dziesietny_Invoices2001Slovakia_Book1_1_Book1" xfId="3122"/>
    <cellStyle name="Dziesiętny_Invoices2001Slovakia_Book1_1_Book1" xfId="3123"/>
    <cellStyle name="Dziesietny_Invoices2001Slovakia_Book1_2" xfId="3124"/>
    <cellStyle name="Dziesiętny_Invoices2001Slovakia_Book1_2" xfId="3125"/>
    <cellStyle name="Dziesietny_Invoices2001Slovakia_d-uong+TDT" xfId="3126"/>
    <cellStyle name="Dziesiętny_Invoices2001Slovakia_Nhµ ®Ó xe" xfId="3127"/>
    <cellStyle name="Dziesietny_Invoices2001Slovakia_Nha bao ve(28-7-05)" xfId="3128"/>
    <cellStyle name="Dziesiętny_Invoices2001Slovakia_Nha bao ve(28-7-05)" xfId="3129"/>
    <cellStyle name="Dziesietny_Invoices2001Slovakia_NHA de xe nguyen du" xfId="3130"/>
    <cellStyle name="Dziesiętny_Invoices2001Slovakia_NHA de xe nguyen du" xfId="3131"/>
    <cellStyle name="Dziesietny_Invoices2001Slovakia_Nhalamviec VTC(25-1-05)" xfId="3132"/>
    <cellStyle name="Dziesiętny_Invoices2001Slovakia_Nhalamviec VTC(25-1-05)" xfId="3133"/>
    <cellStyle name="Dziesietny_Invoices2001Slovakia_t.nuoc(12-10-06)" xfId="3134"/>
    <cellStyle name="Dziesiętny_Invoices2001Slovakia_TDT KHANH HOA" xfId="3135"/>
    <cellStyle name="Dziesietny_Invoices2001Slovakia_TDT quangngai" xfId="3136"/>
    <cellStyle name="Dziesiętny_Invoices2001Slovakia_TDT quangngai" xfId="3137"/>
    <cellStyle name="Dziesietny_Invoices2001Slovakia_TMDT(10-5-06)" xfId="3138"/>
    <cellStyle name="e" xfId="315"/>
    <cellStyle name="e 2" xfId="316"/>
    <cellStyle name="Enter Currency (0)" xfId="3139"/>
    <cellStyle name="Enter Currency (2)" xfId="3140"/>
    <cellStyle name="Enter Units (0)" xfId="3141"/>
    <cellStyle name="Enter Units (1)" xfId="3142"/>
    <cellStyle name="Enter Units (2)" xfId="3143"/>
    <cellStyle name="Entered" xfId="3144"/>
    <cellStyle name="Euro" xfId="317"/>
    <cellStyle name="Euro 2" xfId="318"/>
    <cellStyle name="Euro 2 2" xfId="3145"/>
    <cellStyle name="Euro 3" xfId="1367"/>
    <cellStyle name="Excel Built-in Normal" xfId="319"/>
    <cellStyle name="Explanatory Text 2" xfId="320"/>
    <cellStyle name="Explanatory Text 2 2" xfId="3147"/>
    <cellStyle name="Explanatory Text 2 3" xfId="3146"/>
    <cellStyle name="Explanatory Text 3" xfId="321"/>
    <cellStyle name="Explanatory Text 3 2" xfId="3148"/>
    <cellStyle name="Explanatory Text 4" xfId="3149"/>
    <cellStyle name="Explanatory Text 5" xfId="3150"/>
    <cellStyle name="Explanatory Text 6" xfId="3151"/>
    <cellStyle name="Explanatory Text 7" xfId="3152"/>
    <cellStyle name="f" xfId="322"/>
    <cellStyle name="f 2" xfId="323"/>
    <cellStyle name="Fixed" xfId="324"/>
    <cellStyle name="Fixed 2" xfId="1456"/>
    <cellStyle name="Fixed 3" xfId="3153"/>
    <cellStyle name="Ghi chú" xfId="325"/>
    <cellStyle name="Ghi chú 2" xfId="3155"/>
    <cellStyle name="Ghi chú 3" xfId="3156"/>
    <cellStyle name="Ghi chú 3 2" xfId="3157"/>
    <cellStyle name="Ghi chú 4" xfId="3158"/>
    <cellStyle name="Ghi chú 4 2" xfId="3159"/>
    <cellStyle name="Ghi chú 5" xfId="3160"/>
    <cellStyle name="Ghi chú 5 2" xfId="3161"/>
    <cellStyle name="Ghi chú 6" xfId="3162"/>
    <cellStyle name="Ghi chú 6 2" xfId="3163"/>
    <cellStyle name="Ghi chú 7" xfId="3164"/>
    <cellStyle name="Ghi chú 8" xfId="3154"/>
    <cellStyle name="gia" xfId="3165"/>
    <cellStyle name="Good 2" xfId="326"/>
    <cellStyle name="Good 2 2" xfId="3167"/>
    <cellStyle name="Good 2 3" xfId="3166"/>
    <cellStyle name="Good 3" xfId="327"/>
    <cellStyle name="Good 3 2" xfId="3168"/>
    <cellStyle name="Good 4" xfId="3169"/>
    <cellStyle name="Good 5" xfId="3170"/>
    <cellStyle name="Good 6" xfId="3171"/>
    <cellStyle name="Good 7" xfId="3172"/>
    <cellStyle name="Good 8" xfId="3173"/>
    <cellStyle name="Grey" xfId="328"/>
    <cellStyle name="Grey 2" xfId="1455"/>
    <cellStyle name="Grey 2 2" xfId="3174"/>
    <cellStyle name="ha" xfId="329"/>
    <cellStyle name="ha 2" xfId="1440"/>
    <cellStyle name="hang" xfId="330"/>
    <cellStyle name="Head 1" xfId="3175"/>
    <cellStyle name="HEADER" xfId="331"/>
    <cellStyle name="HEADER 2" xfId="3176"/>
    <cellStyle name="HEADER 3" xfId="3177"/>
    <cellStyle name="Header1" xfId="332"/>
    <cellStyle name="Header1 2" xfId="3178"/>
    <cellStyle name="Header1 3" xfId="3179"/>
    <cellStyle name="Header2" xfId="333"/>
    <cellStyle name="Header2 2" xfId="3180"/>
    <cellStyle name="Header2 3" xfId="3181"/>
    <cellStyle name="Heading 1 2" xfId="334"/>
    <cellStyle name="Heading 1 2 2" xfId="3182"/>
    <cellStyle name="Heading 1 3" xfId="335"/>
    <cellStyle name="Heading 1 4" xfId="336"/>
    <cellStyle name="Heading 1 5" xfId="337"/>
    <cellStyle name="Heading 1 6" xfId="338"/>
    <cellStyle name="Heading 1 7" xfId="339"/>
    <cellStyle name="Heading 1 8" xfId="340"/>
    <cellStyle name="Heading 1 9" xfId="341"/>
    <cellStyle name="Heading 1 9 2" xfId="3183"/>
    <cellStyle name="Heading 2 2" xfId="342"/>
    <cellStyle name="Heading 2 2 2" xfId="3184"/>
    <cellStyle name="Heading 2 3" xfId="343"/>
    <cellStyle name="Heading 2 4" xfId="344"/>
    <cellStyle name="Heading 2 5" xfId="345"/>
    <cellStyle name="Heading 2 6" xfId="346"/>
    <cellStyle name="Heading 2 7" xfId="347"/>
    <cellStyle name="Heading 2 8" xfId="348"/>
    <cellStyle name="Heading 2 9" xfId="349"/>
    <cellStyle name="Heading 2 9 2" xfId="3185"/>
    <cellStyle name="Heading 3 2" xfId="350"/>
    <cellStyle name="Heading 3 2 2" xfId="3187"/>
    <cellStyle name="Heading 3 2 3" xfId="3186"/>
    <cellStyle name="Heading 3 3" xfId="351"/>
    <cellStyle name="Heading 3 3 2" xfId="3188"/>
    <cellStyle name="Heading 3 4" xfId="3189"/>
    <cellStyle name="Heading 3 5" xfId="3190"/>
    <cellStyle name="Heading 3 6" xfId="3191"/>
    <cellStyle name="Heading 3 7" xfId="3192"/>
    <cellStyle name="Heading 4 2" xfId="352"/>
    <cellStyle name="Heading 4 2 2" xfId="3194"/>
    <cellStyle name="Heading 4 2 3" xfId="3193"/>
    <cellStyle name="Heading 4 3" xfId="353"/>
    <cellStyle name="Heading 4 3 2" xfId="3195"/>
    <cellStyle name="Heading 4 4" xfId="3196"/>
    <cellStyle name="Heading 4 5" xfId="3197"/>
    <cellStyle name="Heading 4 6" xfId="3198"/>
    <cellStyle name="Heading 4 7" xfId="3199"/>
    <cellStyle name="HEADING1" xfId="354"/>
    <cellStyle name="HEADING1 2" xfId="1426"/>
    <cellStyle name="Heading1 2 2" xfId="3200"/>
    <cellStyle name="HEADING2" xfId="355"/>
    <cellStyle name="HEADING2 2" xfId="1351"/>
    <cellStyle name="Heading2 2 2" xfId="3201"/>
    <cellStyle name="HEADINGS" xfId="3202"/>
    <cellStyle name="HEADINGSTOP" xfId="3203"/>
    <cellStyle name="headoption" xfId="3204"/>
    <cellStyle name="Hoa-Scholl" xfId="3205"/>
    <cellStyle name="Hyperlink 2" xfId="356"/>
    <cellStyle name="Hyperlink 2 2" xfId="3207"/>
    <cellStyle name="Hyperlink 2 3" xfId="3206"/>
    <cellStyle name="Hyperlink 3" xfId="96"/>
    <cellStyle name="i phÝ kh¸c_B¶ng 2" xfId="3208"/>
    <cellStyle name="I.3" xfId="3209"/>
    <cellStyle name="ï-¾È»ê_BiÓu TB" xfId="3210"/>
    <cellStyle name="Input [yellow]" xfId="357"/>
    <cellStyle name="Input [yellow] 2" xfId="1362"/>
    <cellStyle name="Input [yellow] 2 2" xfId="3211"/>
    <cellStyle name="Input 10" xfId="358"/>
    <cellStyle name="Input 10 2" xfId="3212"/>
    <cellStyle name="Input 11" xfId="359"/>
    <cellStyle name="Input 11 2" xfId="3213"/>
    <cellStyle name="Input 12" xfId="360"/>
    <cellStyle name="Input 12 2" xfId="3214"/>
    <cellStyle name="Input 13" xfId="361"/>
    <cellStyle name="Input 13 2" xfId="3215"/>
    <cellStyle name="Input 14" xfId="362"/>
    <cellStyle name="Input 14 2" xfId="3216"/>
    <cellStyle name="Input 15" xfId="363"/>
    <cellStyle name="Input 15 2" xfId="3217"/>
    <cellStyle name="Input 16" xfId="364"/>
    <cellStyle name="Input 16 2" xfId="3218"/>
    <cellStyle name="Input 17" xfId="365"/>
    <cellStyle name="Input 17 2" xfId="3219"/>
    <cellStyle name="Input 18" xfId="366"/>
    <cellStyle name="Input 18 2" xfId="3220"/>
    <cellStyle name="Input 19" xfId="367"/>
    <cellStyle name="Input 19 2" xfId="3221"/>
    <cellStyle name="Input 2" xfId="368"/>
    <cellStyle name="Input 2 2" xfId="3223"/>
    <cellStyle name="Input 2 3" xfId="3222"/>
    <cellStyle name="Input 20" xfId="369"/>
    <cellStyle name="Input 20 2" xfId="3224"/>
    <cellStyle name="Input 21" xfId="370"/>
    <cellStyle name="Input 21 2" xfId="3225"/>
    <cellStyle name="Input 22" xfId="371"/>
    <cellStyle name="Input 22 2" xfId="3226"/>
    <cellStyle name="Input 23" xfId="372"/>
    <cellStyle name="Input 23 2" xfId="3227"/>
    <cellStyle name="Input 24" xfId="373"/>
    <cellStyle name="Input 24 2" xfId="3228"/>
    <cellStyle name="Input 25" xfId="374"/>
    <cellStyle name="Input 25 2" xfId="3229"/>
    <cellStyle name="Input 26" xfId="375"/>
    <cellStyle name="Input 26 2" xfId="3230"/>
    <cellStyle name="Input 27" xfId="376"/>
    <cellStyle name="Input 27 2" xfId="3231"/>
    <cellStyle name="Input 28" xfId="377"/>
    <cellStyle name="Input 28 2" xfId="3232"/>
    <cellStyle name="Input 29" xfId="378"/>
    <cellStyle name="Input 29 2" xfId="3233"/>
    <cellStyle name="Input 3" xfId="379"/>
    <cellStyle name="Input 3 2" xfId="3234"/>
    <cellStyle name="Input 30" xfId="380"/>
    <cellStyle name="Input 30 2" xfId="3235"/>
    <cellStyle name="Input 31" xfId="381"/>
    <cellStyle name="Input 31 2" xfId="3236"/>
    <cellStyle name="Input 32" xfId="382"/>
    <cellStyle name="Input 33" xfId="383"/>
    <cellStyle name="Input 34" xfId="384"/>
    <cellStyle name="Input 35" xfId="385"/>
    <cellStyle name="Input 36" xfId="386"/>
    <cellStyle name="Input 37" xfId="387"/>
    <cellStyle name="Input 38" xfId="388"/>
    <cellStyle name="Input 39" xfId="389"/>
    <cellStyle name="Input 4" xfId="390"/>
    <cellStyle name="Input 4 2" xfId="3237"/>
    <cellStyle name="Input 40" xfId="391"/>
    <cellStyle name="Input 41" xfId="392"/>
    <cellStyle name="Input 42" xfId="393"/>
    <cellStyle name="Input 43" xfId="394"/>
    <cellStyle name="Input 5" xfId="395"/>
    <cellStyle name="Input 5 2" xfId="3238"/>
    <cellStyle name="Input 6" xfId="396"/>
    <cellStyle name="Input 6 2" xfId="3239"/>
    <cellStyle name="Input 7" xfId="397"/>
    <cellStyle name="Input 7 2" xfId="3240"/>
    <cellStyle name="Input 8" xfId="398"/>
    <cellStyle name="Input 8 2" xfId="3241"/>
    <cellStyle name="Input 9" xfId="399"/>
    <cellStyle name="Input 9 2" xfId="3242"/>
    <cellStyle name="kh¸c_Bang Chi tieu" xfId="3243"/>
    <cellStyle name="khanh" xfId="3244"/>
    <cellStyle name="Kiểm tra Ô" xfId="400"/>
    <cellStyle name="Kiểm tra Ô 2" xfId="3246"/>
    <cellStyle name="Kiểm tra Ô 3" xfId="3245"/>
    <cellStyle name="Ledger 17 x 11 in" xfId="401"/>
    <cellStyle name="Ledger 17 x 11 in 2 2" xfId="28"/>
    <cellStyle name="Ledger 17 x 11 in_TONG HOP KH2012" xfId="402"/>
    <cellStyle name="Lien hypertexte" xfId="3247"/>
    <cellStyle name="Link Currency (0)" xfId="3248"/>
    <cellStyle name="Link Currency (2)" xfId="3249"/>
    <cellStyle name="Link Units (0)" xfId="3250"/>
    <cellStyle name="Link Units (1)" xfId="3251"/>
    <cellStyle name="Link Units (2)" xfId="3252"/>
    <cellStyle name="Linked Cell 2" xfId="403"/>
    <cellStyle name="Linked Cell 2 2" xfId="3254"/>
    <cellStyle name="Linked Cell 2 3" xfId="3253"/>
    <cellStyle name="Linked Cell 3" xfId="404"/>
    <cellStyle name="Linked Cell 3 2" xfId="3255"/>
    <cellStyle name="Linked Cell 4" xfId="3256"/>
    <cellStyle name="Linked Cell 5" xfId="3257"/>
    <cellStyle name="Linked Cell 6" xfId="3258"/>
    <cellStyle name="Linked Cell 7" xfId="3259"/>
    <cellStyle name="luc" xfId="405"/>
    <cellStyle name="luc 2" xfId="1368"/>
    <cellStyle name="luc2" xfId="406"/>
    <cellStyle name="luc2 2" xfId="1403"/>
    <cellStyle name="Millares [0]_Well Timing" xfId="407"/>
    <cellStyle name="Millares_Well Timing" xfId="408"/>
    <cellStyle name="Model" xfId="409"/>
    <cellStyle name="Model 2" xfId="3260"/>
    <cellStyle name="moi" xfId="410"/>
    <cellStyle name="Moneda [0]_Well Timing" xfId="411"/>
    <cellStyle name="Moneda_Well Timing" xfId="412"/>
    <cellStyle name="Monétaire [0]_TARIFFS DB" xfId="413"/>
    <cellStyle name="Monétaire_TARIFFS DB" xfId="414"/>
    <cellStyle name="n" xfId="415"/>
    <cellStyle name="n 2" xfId="1404"/>
    <cellStyle name="n 2 2" xfId="3261"/>
    <cellStyle name="n1" xfId="416"/>
    <cellStyle name="Neutral 2" xfId="417"/>
    <cellStyle name="Neutral 2 2" xfId="3263"/>
    <cellStyle name="Neutral 2 3" xfId="3262"/>
    <cellStyle name="Neutral 3" xfId="418"/>
    <cellStyle name="Neutral 3 2" xfId="3264"/>
    <cellStyle name="Neutral 4" xfId="3265"/>
    <cellStyle name="Neutral 5" xfId="3266"/>
    <cellStyle name="Neutral 6" xfId="3267"/>
    <cellStyle name="Neutral 7" xfId="3268"/>
    <cellStyle name="Neutral 8" xfId="3269"/>
    <cellStyle name="New Times Roman" xfId="419"/>
    <cellStyle name="New Times Roman 2" xfId="1369"/>
    <cellStyle name="New Times Roman 2 2" xfId="3270"/>
    <cellStyle name="New Times Roman_NQ194" xfId="3271"/>
    <cellStyle name="Nhấn1" xfId="420"/>
    <cellStyle name="Nhấn1 2" xfId="3273"/>
    <cellStyle name="Nhấn1 3" xfId="3272"/>
    <cellStyle name="Nhấn2" xfId="421"/>
    <cellStyle name="Nhấn2 2" xfId="3275"/>
    <cellStyle name="Nhấn2 3" xfId="3274"/>
    <cellStyle name="Nhấn3" xfId="422"/>
    <cellStyle name="Nhấn3 2" xfId="3277"/>
    <cellStyle name="Nhấn3 3" xfId="3276"/>
    <cellStyle name="Nhấn4" xfId="423"/>
    <cellStyle name="Nhấn4 2" xfId="3279"/>
    <cellStyle name="Nhấn4 3" xfId="3278"/>
    <cellStyle name="Nhấn5" xfId="424"/>
    <cellStyle name="Nhấn5 2" xfId="3281"/>
    <cellStyle name="Nhấn5 3" xfId="3280"/>
    <cellStyle name="Nhấn6" xfId="425"/>
    <cellStyle name="Nhấn6 2" xfId="3283"/>
    <cellStyle name="Nhấn6 3" xfId="3282"/>
    <cellStyle name="No" xfId="426"/>
    <cellStyle name="No 2" xfId="427"/>
    <cellStyle name="no dec" xfId="428"/>
    <cellStyle name="ÑONVÒ" xfId="429"/>
    <cellStyle name="ÑONVÒ 2" xfId="1449"/>
    <cellStyle name="Normal" xfId="0" builtinId="0"/>
    <cellStyle name="Normal - Style1" xfId="430"/>
    <cellStyle name="Normal - Style1 2" xfId="431"/>
    <cellStyle name="Normal - Style1 2 2" xfId="3284"/>
    <cellStyle name="Normal - Style1 3" xfId="3285"/>
    <cellStyle name="Normal 10" xfId="93"/>
    <cellStyle name="Normal 10 2" xfId="432"/>
    <cellStyle name="Normal 10 2 2" xfId="105"/>
    <cellStyle name="Normal 10 2 3" xfId="3286"/>
    <cellStyle name="Normal 10 3" xfId="433"/>
    <cellStyle name="Normal 10 3 2" xfId="3287"/>
    <cellStyle name="Normal 10 4" xfId="16"/>
    <cellStyle name="Normal 10_danh muc cong trinh_kehoach_ huyen Phu Xuyen" xfId="17"/>
    <cellStyle name="Normal 100" xfId="32"/>
    <cellStyle name="Normal 100 2" xfId="434"/>
    <cellStyle name="Normal 100 3" xfId="1387"/>
    <cellStyle name="Normal 101" xfId="33"/>
    <cellStyle name="Normal 101 2" xfId="435"/>
    <cellStyle name="Normal 101 3" xfId="436"/>
    <cellStyle name="Normal 101 4" xfId="1405"/>
    <cellStyle name="Normal 102" xfId="34"/>
    <cellStyle name="Normal 102 2" xfId="437"/>
    <cellStyle name="Normal 102 3" xfId="1442"/>
    <cellStyle name="Normal 103" xfId="35"/>
    <cellStyle name="Normal 103 2" xfId="438"/>
    <cellStyle name="Normal 104" xfId="36"/>
    <cellStyle name="Normal 105" xfId="37"/>
    <cellStyle name="Normal 105 2" xfId="120"/>
    <cellStyle name="Normal 105 3" xfId="1398"/>
    <cellStyle name="Normal 106" xfId="38"/>
    <cellStyle name="Normal 106 2" xfId="439"/>
    <cellStyle name="Normal 107" xfId="39"/>
    <cellStyle name="Normal 107 2" xfId="440"/>
    <cellStyle name="Normal 107 3" xfId="441"/>
    <cellStyle name="Normal 107 4" xfId="1380"/>
    <cellStyle name="Normal 108" xfId="40"/>
    <cellStyle name="Normal 108 2" xfId="442"/>
    <cellStyle name="Normal 108 3" xfId="1439"/>
    <cellStyle name="Normal 109" xfId="41"/>
    <cellStyle name="Normal 11" xfId="18"/>
    <cellStyle name="Normal 11 2" xfId="43"/>
    <cellStyle name="Normal 11 2 2" xfId="99"/>
    <cellStyle name="Normal 11 3" xfId="42"/>
    <cellStyle name="Normal 11 4" xfId="443"/>
    <cellStyle name="Normal 11 5" xfId="444"/>
    <cellStyle name="Normal 11_danh muc cong trinh_kehoach_ huyen Phu Xuyen" xfId="445"/>
    <cellStyle name="Normal 110" xfId="44"/>
    <cellStyle name="Normal 110 2" xfId="446"/>
    <cellStyle name="Normal 111" xfId="19"/>
    <cellStyle name="Normal 111 2" xfId="447"/>
    <cellStyle name="Normal 112" xfId="45"/>
    <cellStyle name="Normal 112 2" xfId="448"/>
    <cellStyle name="Normal 113" xfId="46"/>
    <cellStyle name="Normal 113 2" xfId="449"/>
    <cellStyle name="Normal 114" xfId="47"/>
    <cellStyle name="Normal 114 2" xfId="450"/>
    <cellStyle name="Normal 115" xfId="48"/>
    <cellStyle name="Normal 116" xfId="49"/>
    <cellStyle name="Normal 116 2" xfId="451"/>
    <cellStyle name="Normal 117" xfId="50"/>
    <cellStyle name="Normal 117 2" xfId="452"/>
    <cellStyle name="Normal 118" xfId="453"/>
    <cellStyle name="Normal 119" xfId="454"/>
    <cellStyle name="Normal 119 2" xfId="1388"/>
    <cellStyle name="Normal 12" xfId="20"/>
    <cellStyle name="Normal 12 10" xfId="1432"/>
    <cellStyle name="Normal 12 2" xfId="51"/>
    <cellStyle name="Normal 12 2 2" xfId="455"/>
    <cellStyle name="Normal 12 2 2 2" xfId="3290"/>
    <cellStyle name="Normal 12 2 2 3" xfId="3289"/>
    <cellStyle name="Normal 12 2 3" xfId="3291"/>
    <cellStyle name="Normal 12 2 3 2" xfId="3292"/>
    <cellStyle name="Normal 12 2 4" xfId="3293"/>
    <cellStyle name="Normal 12 2 4 2" xfId="3294"/>
    <cellStyle name="Normal 12 2 5" xfId="3295"/>
    <cellStyle name="Normal 12 2 5 2" xfId="3296"/>
    <cellStyle name="Normal 12 2 6" xfId="3297"/>
    <cellStyle name="Normal 12 2 6 2" xfId="3298"/>
    <cellStyle name="Normal 12 2 7" xfId="3299"/>
    <cellStyle name="Normal 12 2 8" xfId="3288"/>
    <cellStyle name="Normal 12 2_B10Danh muc Soc Son DM2017(Th12Sotrinh)" xfId="456"/>
    <cellStyle name="Normal 12 3" xfId="457"/>
    <cellStyle name="Normal 12 4" xfId="458"/>
    <cellStyle name="Normal 12 5" xfId="459"/>
    <cellStyle name="Normal 12 6" xfId="1406"/>
    <cellStyle name="Normal 12 7" xfId="1402"/>
    <cellStyle name="Normal 12 8" xfId="1392"/>
    <cellStyle name="Normal 12 9" xfId="1434"/>
    <cellStyle name="Normal 12_B10Danh muc Soc Son DM2017(Th12Sotrinh)" xfId="460"/>
    <cellStyle name="Normal 120" xfId="461"/>
    <cellStyle name="Normal 120 2" xfId="1445"/>
    <cellStyle name="Normal 121" xfId="52"/>
    <cellStyle name="Normal 121 2" xfId="1430"/>
    <cellStyle name="Normal 122" xfId="462"/>
    <cellStyle name="Normal 122 2" xfId="1450"/>
    <cellStyle name="Normal 123" xfId="463"/>
    <cellStyle name="Normal 123 2" xfId="1376"/>
    <cellStyle name="Normal 124" xfId="464"/>
    <cellStyle name="Normal 125" xfId="465"/>
    <cellStyle name="Normal 126" xfId="466"/>
    <cellStyle name="Normal 126 2" xfId="1447"/>
    <cellStyle name="Normal 127" xfId="467"/>
    <cellStyle name="Normal 128" xfId="468"/>
    <cellStyle name="Normal 129" xfId="469"/>
    <cellStyle name="Normal 129 2" xfId="1407"/>
    <cellStyle name="Normal 13" xfId="470"/>
    <cellStyle name="Normal 13 2" xfId="471"/>
    <cellStyle name="Normal 13 3" xfId="1451"/>
    <cellStyle name="Normal 13_B10Danh muc Soc Son DM2017(Th12Sotrinh)" xfId="472"/>
    <cellStyle name="Normal 130" xfId="473"/>
    <cellStyle name="Normal 130 2" xfId="1408"/>
    <cellStyle name="Normal 131" xfId="474"/>
    <cellStyle name="Normal 131 2" xfId="475"/>
    <cellStyle name="Normal 132" xfId="476"/>
    <cellStyle name="Normal 133" xfId="477"/>
    <cellStyle name="Normal 133 2" xfId="478"/>
    <cellStyle name="Normal 134" xfId="479"/>
    <cellStyle name="Normal 134 2" xfId="480"/>
    <cellStyle name="Normal 135" xfId="481"/>
    <cellStyle name="Normal 136" xfId="482"/>
    <cellStyle name="Normal 136 2" xfId="483"/>
    <cellStyle name="Normal 137" xfId="484"/>
    <cellStyle name="Normal 138" xfId="485"/>
    <cellStyle name="Normal 139" xfId="486"/>
    <cellStyle name="Normal 14" xfId="3"/>
    <cellStyle name="Normal 14 2" xfId="487"/>
    <cellStyle name="Normal 14 2 2" xfId="3301"/>
    <cellStyle name="Normal 14 2 3" xfId="3300"/>
    <cellStyle name="Normal 14 3" xfId="488"/>
    <cellStyle name="Normal 14 3 2" xfId="3302"/>
    <cellStyle name="Normal 14 4" xfId="1409"/>
    <cellStyle name="Normal 14 4 2" xfId="3304"/>
    <cellStyle name="Normal 14 4 3" xfId="3303"/>
    <cellStyle name="Normal 14 5" xfId="3305"/>
    <cellStyle name="Normal 14 5 2" xfId="3306"/>
    <cellStyle name="Normal 14 6" xfId="3307"/>
    <cellStyle name="Normal 14 6 2" xfId="3308"/>
    <cellStyle name="Normal 14_B10Danh muc Soc Son DM2017(Th12Sotrinh)" xfId="489"/>
    <cellStyle name="Normal 140" xfId="490"/>
    <cellStyle name="Normal 141" xfId="491"/>
    <cellStyle name="Normal 142" xfId="492"/>
    <cellStyle name="Normal 143" xfId="493"/>
    <cellStyle name="Normal 144" xfId="494"/>
    <cellStyle name="Normal 144 2" xfId="1359"/>
    <cellStyle name="Normal 145" xfId="495"/>
    <cellStyle name="Normal 145 2" xfId="1431"/>
    <cellStyle name="Normal 146" xfId="496"/>
    <cellStyle name="Normal 146 2" xfId="1381"/>
    <cellStyle name="Normal 147" xfId="497"/>
    <cellStyle name="Normal 147 2" xfId="1410"/>
    <cellStyle name="Normal 148" xfId="498"/>
    <cellStyle name="Normal 149" xfId="499"/>
    <cellStyle name="Normal 15" xfId="103"/>
    <cellStyle name="Normal 15 10" xfId="500"/>
    <cellStyle name="Normal 15 11" xfId="3309"/>
    <cellStyle name="Normal 15 2" xfId="21"/>
    <cellStyle name="Normal 15 2 2" xfId="501"/>
    <cellStyle name="Normal 15 2 2 2" xfId="502"/>
    <cellStyle name="Normal 15 2 2 3" xfId="503"/>
    <cellStyle name="Normal 15 2 2 4" xfId="504"/>
    <cellStyle name="Normal 15 2 2 5" xfId="3311"/>
    <cellStyle name="Normal 15 2 3" xfId="505"/>
    <cellStyle name="Normal 15 2 3 2" xfId="506"/>
    <cellStyle name="Normal 15 2 3 3" xfId="507"/>
    <cellStyle name="Normal 15 2 3 4" xfId="508"/>
    <cellStyle name="Normal 15 2 3 5" xfId="3312"/>
    <cellStyle name="Normal 15 2 4" xfId="509"/>
    <cellStyle name="Normal 15 2 5" xfId="510"/>
    <cellStyle name="Normal 15 2 6" xfId="511"/>
    <cellStyle name="Normal 15 2 7" xfId="3310"/>
    <cellStyle name="Normal 15 3" xfId="512"/>
    <cellStyle name="Normal 15 3 2" xfId="513"/>
    <cellStyle name="Normal 15 3 2 2" xfId="514"/>
    <cellStyle name="Normal 15 3 2 3" xfId="515"/>
    <cellStyle name="Normal 15 3 2 4" xfId="516"/>
    <cellStyle name="Normal 15 3 2 5" xfId="3314"/>
    <cellStyle name="Normal 15 3 3" xfId="517"/>
    <cellStyle name="Normal 15 3 3 2" xfId="518"/>
    <cellStyle name="Normal 15 3 3 3" xfId="519"/>
    <cellStyle name="Normal 15 3 3 4" xfId="520"/>
    <cellStyle name="Normal 15 3 4" xfId="521"/>
    <cellStyle name="Normal 15 3 5" xfId="522"/>
    <cellStyle name="Normal 15 3 6" xfId="523"/>
    <cellStyle name="Normal 15 3 7" xfId="3313"/>
    <cellStyle name="Normal 15 4" xfId="524"/>
    <cellStyle name="Normal 15 4 2" xfId="525"/>
    <cellStyle name="Normal 15 4 2 2" xfId="526"/>
    <cellStyle name="Normal 15 4 2 3" xfId="527"/>
    <cellStyle name="Normal 15 4 2 4" xfId="528"/>
    <cellStyle name="Normal 15 4 2 5" xfId="3316"/>
    <cellStyle name="Normal 15 4 3" xfId="529"/>
    <cellStyle name="Normal 15 4 3 2" xfId="530"/>
    <cellStyle name="Normal 15 4 3 3" xfId="531"/>
    <cellStyle name="Normal 15 4 3 4" xfId="532"/>
    <cellStyle name="Normal 15 4 4" xfId="533"/>
    <cellStyle name="Normal 15 4 5" xfId="534"/>
    <cellStyle name="Normal 15 4 6" xfId="535"/>
    <cellStyle name="Normal 15 4 7" xfId="3315"/>
    <cellStyle name="Normal 15 5" xfId="536"/>
    <cellStyle name="Normal 15 5 2" xfId="537"/>
    <cellStyle name="Normal 15 5 2 2" xfId="3318"/>
    <cellStyle name="Normal 15 5 3" xfId="538"/>
    <cellStyle name="Normal 15 5 4" xfId="539"/>
    <cellStyle name="Normal 15 5 5" xfId="3317"/>
    <cellStyle name="Normal 15 6" xfId="540"/>
    <cellStyle name="Normal 15 6 2" xfId="541"/>
    <cellStyle name="Normal 15 6 2 2" xfId="3320"/>
    <cellStyle name="Normal 15 6 3" xfId="542"/>
    <cellStyle name="Normal 15 6 4" xfId="543"/>
    <cellStyle name="Normal 15 6 5" xfId="3319"/>
    <cellStyle name="Normal 15 7" xfId="544"/>
    <cellStyle name="Normal 15 8" xfId="545"/>
    <cellStyle name="Normal 15 9" xfId="546"/>
    <cellStyle name="Normal 15_B10Danh muc Soc Son DM2017(Th12Sotrinh)" xfId="547"/>
    <cellStyle name="Normal 150" xfId="548"/>
    <cellStyle name="Normal 150 2" xfId="1452"/>
    <cellStyle name="Normal 151" xfId="549"/>
    <cellStyle name="Normal 152" xfId="550"/>
    <cellStyle name="Normal 152 2" xfId="1411"/>
    <cellStyle name="Normal 153" xfId="551"/>
    <cellStyle name="Normal 154" xfId="552"/>
    <cellStyle name="Normal 155" xfId="553"/>
    <cellStyle name="Normal 156" xfId="554"/>
    <cellStyle name="Normal 157" xfId="555"/>
    <cellStyle name="Normal 158" xfId="556"/>
    <cellStyle name="Normal 159" xfId="557"/>
    <cellStyle name="Normal 16" xfId="104"/>
    <cellStyle name="Normal 16 10" xfId="1382"/>
    <cellStyle name="Normal 16 2" xfId="558"/>
    <cellStyle name="Normal 16 2 2" xfId="559"/>
    <cellStyle name="Normal 16 2 2 2" xfId="560"/>
    <cellStyle name="Normal 16 2 2 3" xfId="561"/>
    <cellStyle name="Normal 16 2 2 4" xfId="562"/>
    <cellStyle name="Normal 16 2 3" xfId="563"/>
    <cellStyle name="Normal 16 2 3 2" xfId="564"/>
    <cellStyle name="Normal 16 2 3 3" xfId="565"/>
    <cellStyle name="Normal 16 2 3 4" xfId="566"/>
    <cellStyle name="Normal 16 2 4" xfId="567"/>
    <cellStyle name="Normal 16 2 5" xfId="568"/>
    <cellStyle name="Normal 16 2 6" xfId="569"/>
    <cellStyle name="Normal 16 2 7" xfId="3321"/>
    <cellStyle name="Normal 16 3" xfId="570"/>
    <cellStyle name="Normal 16 3 2" xfId="571"/>
    <cellStyle name="Normal 16 3 2 2" xfId="572"/>
    <cellStyle name="Normal 16 3 2 3" xfId="573"/>
    <cellStyle name="Normal 16 3 2 4" xfId="574"/>
    <cellStyle name="Normal 16 3 3" xfId="575"/>
    <cellStyle name="Normal 16 3 3 2" xfId="576"/>
    <cellStyle name="Normal 16 3 3 3" xfId="577"/>
    <cellStyle name="Normal 16 3 3 4" xfId="578"/>
    <cellStyle name="Normal 16 3 4" xfId="579"/>
    <cellStyle name="Normal 16 3 5" xfId="580"/>
    <cellStyle name="Normal 16 3 6" xfId="581"/>
    <cellStyle name="Normal 16 4" xfId="582"/>
    <cellStyle name="Normal 16 4 2" xfId="583"/>
    <cellStyle name="Normal 16 4 2 2" xfId="584"/>
    <cellStyle name="Normal 16 4 2 3" xfId="585"/>
    <cellStyle name="Normal 16 4 2 4" xfId="586"/>
    <cellStyle name="Normal 16 4 3" xfId="587"/>
    <cellStyle name="Normal 16 4 3 2" xfId="588"/>
    <cellStyle name="Normal 16 4 3 3" xfId="589"/>
    <cellStyle name="Normal 16 4 3 4" xfId="590"/>
    <cellStyle name="Normal 16 4 4" xfId="591"/>
    <cellStyle name="Normal 16 4 5" xfId="592"/>
    <cellStyle name="Normal 16 4 6" xfId="593"/>
    <cellStyle name="Normal 16 5" xfId="594"/>
    <cellStyle name="Normal 16 5 2" xfId="595"/>
    <cellStyle name="Normal 16 5 3" xfId="596"/>
    <cellStyle name="Normal 16 5 4" xfId="597"/>
    <cellStyle name="Normal 16 6" xfId="598"/>
    <cellStyle name="Normal 16 6 2" xfId="599"/>
    <cellStyle name="Normal 16 6 3" xfId="600"/>
    <cellStyle name="Normal 16 6 4" xfId="601"/>
    <cellStyle name="Normal 16 7" xfId="602"/>
    <cellStyle name="Normal 16 8" xfId="603"/>
    <cellStyle name="Normal 16 9" xfId="604"/>
    <cellStyle name="Normal 160" xfId="605"/>
    <cellStyle name="Normal 161" xfId="606"/>
    <cellStyle name="Normal 162" xfId="607"/>
    <cellStyle name="Normal 163" xfId="608"/>
    <cellStyle name="Normal 164" xfId="609"/>
    <cellStyle name="Normal 165" xfId="610"/>
    <cellStyle name="Normal 166" xfId="611"/>
    <cellStyle name="Normal 167" xfId="612"/>
    <cellStyle name="Normal 168" xfId="613"/>
    <cellStyle name="Normal 169" xfId="614"/>
    <cellStyle name="Normal 17" xfId="53"/>
    <cellStyle name="Normal 17 2" xfId="615"/>
    <cellStyle name="Normal 17 2 2" xfId="3323"/>
    <cellStyle name="Normal 17 3" xfId="616"/>
    <cellStyle name="Normal 17 3 2" xfId="3324"/>
    <cellStyle name="Normal 17 4" xfId="3322"/>
    <cellStyle name="Normal 170" xfId="617"/>
    <cellStyle name="Normal 171" xfId="618"/>
    <cellStyle name="Normal 172" xfId="619"/>
    <cellStyle name="Normal 173" xfId="620"/>
    <cellStyle name="Normal 173 2" xfId="3326"/>
    <cellStyle name="Normal 173 3" xfId="3325"/>
    <cellStyle name="Normal 174" xfId="621"/>
    <cellStyle name="Normal 175" xfId="622"/>
    <cellStyle name="Normal 175 2" xfId="3328"/>
    <cellStyle name="Normal 175 3" xfId="3327"/>
    <cellStyle name="Normal 176" xfId="623"/>
    <cellStyle name="Normal 176 2" xfId="3330"/>
    <cellStyle name="Normal 176 3" xfId="3329"/>
    <cellStyle name="Normal 177" xfId="624"/>
    <cellStyle name="Normal 177 2" xfId="3332"/>
    <cellStyle name="Normal 177 3" xfId="3331"/>
    <cellStyle name="Normal 178" xfId="625"/>
    <cellStyle name="Normal 178 2" xfId="3333"/>
    <cellStyle name="Normal 179" xfId="626"/>
    <cellStyle name="Normal 179 2" xfId="3335"/>
    <cellStyle name="Normal 179 3" xfId="3334"/>
    <cellStyle name="Normal 18" xfId="627"/>
    <cellStyle name="Normal 18 2" xfId="628"/>
    <cellStyle name="Normal 18 3" xfId="629"/>
    <cellStyle name="Normal 18 4" xfId="3336"/>
    <cellStyle name="Normal 180" xfId="630"/>
    <cellStyle name="Normal 180 2" xfId="3338"/>
    <cellStyle name="Normal 180 3" xfId="3337"/>
    <cellStyle name="Normal 181" xfId="631"/>
    <cellStyle name="Normal 182" xfId="632"/>
    <cellStyle name="Normal 183" xfId="633"/>
    <cellStyle name="Normal 184" xfId="634"/>
    <cellStyle name="Normal 185" xfId="635"/>
    <cellStyle name="Normal 186" xfId="636"/>
    <cellStyle name="Normal 187" xfId="637"/>
    <cellStyle name="Normal 188" xfId="638"/>
    <cellStyle name="Normal 189" xfId="639"/>
    <cellStyle name="Normal 189 2" xfId="3339"/>
    <cellStyle name="Normal 19" xfId="640"/>
    <cellStyle name="Normal 19 2" xfId="641"/>
    <cellStyle name="Normal 19 2 2" xfId="3341"/>
    <cellStyle name="Normal 19 3" xfId="642"/>
    <cellStyle name="Normal 19 4" xfId="3340"/>
    <cellStyle name="Normal 190" xfId="643"/>
    <cellStyle name="Normal 190 2" xfId="3342"/>
    <cellStyle name="Normal 191" xfId="644"/>
    <cellStyle name="Normal 191 2" xfId="3343"/>
    <cellStyle name="Normal 192" xfId="645"/>
    <cellStyle name="Normal 192 2" xfId="3344"/>
    <cellStyle name="Normal 193" xfId="646"/>
    <cellStyle name="Normal 193 2" xfId="3345"/>
    <cellStyle name="Normal 194" xfId="647"/>
    <cellStyle name="Normal 194 2" xfId="3346"/>
    <cellStyle name="Normal 195" xfId="648"/>
    <cellStyle name="Normal 195 2" xfId="3347"/>
    <cellStyle name="Normal 196" xfId="649"/>
    <cellStyle name="Normal 196 2" xfId="3348"/>
    <cellStyle name="Normal 197" xfId="650"/>
    <cellStyle name="Normal 197 2" xfId="3349"/>
    <cellStyle name="Normal 198" xfId="651"/>
    <cellStyle name="Normal 198 2" xfId="3350"/>
    <cellStyle name="Normal 199" xfId="652"/>
    <cellStyle name="Normal 199 2" xfId="3351"/>
    <cellStyle name="Normal 2" xfId="5"/>
    <cellStyle name="Normal 2 10" xfId="653"/>
    <cellStyle name="Normal 2 10 2" xfId="3352"/>
    <cellStyle name="Normal 2 100" xfId="3353"/>
    <cellStyle name="Normal 2 101" xfId="3354"/>
    <cellStyle name="Normal 2 102" xfId="3355"/>
    <cellStyle name="Normal 2 103" xfId="3356"/>
    <cellStyle name="Normal 2 104" xfId="3357"/>
    <cellStyle name="Normal 2 105" xfId="3358"/>
    <cellStyle name="Normal 2 106" xfId="3359"/>
    <cellStyle name="Normal 2 107" xfId="3360"/>
    <cellStyle name="Normal 2 108" xfId="3361"/>
    <cellStyle name="Normal 2 109" xfId="3362"/>
    <cellStyle name="Normal 2 11" xfId="654"/>
    <cellStyle name="Normal 2 11 2" xfId="3363"/>
    <cellStyle name="Normal 2 110" xfId="3364"/>
    <cellStyle name="Normal 2 111" xfId="3365"/>
    <cellStyle name="Normal 2 112" xfId="3366"/>
    <cellStyle name="Normal 2 113" xfId="3367"/>
    <cellStyle name="Normal 2 114" xfId="3368"/>
    <cellStyle name="Normal 2 115" xfId="3369"/>
    <cellStyle name="Normal 2 116" xfId="3370"/>
    <cellStyle name="Normal 2 117" xfId="3371"/>
    <cellStyle name="Normal 2 118" xfId="3372"/>
    <cellStyle name="Normal 2 119" xfId="3373"/>
    <cellStyle name="Normal 2 12" xfId="655"/>
    <cellStyle name="Normal 2 12 2" xfId="3374"/>
    <cellStyle name="Normal 2 120" xfId="3375"/>
    <cellStyle name="Normal 2 121" xfId="3376"/>
    <cellStyle name="Normal 2 122" xfId="3377"/>
    <cellStyle name="Normal 2 123" xfId="3378"/>
    <cellStyle name="Normal 2 124" xfId="3379"/>
    <cellStyle name="Normal 2 125" xfId="3380"/>
    <cellStyle name="Normal 2 126" xfId="3381"/>
    <cellStyle name="Normal 2 127" xfId="3382"/>
    <cellStyle name="Normal 2 128" xfId="3383"/>
    <cellStyle name="Normal 2 129" xfId="3384"/>
    <cellStyle name="Normal 2 13" xfId="656"/>
    <cellStyle name="Normal 2 13 2" xfId="3385"/>
    <cellStyle name="Normal 2 130" xfId="3386"/>
    <cellStyle name="Normal 2 131" xfId="3387"/>
    <cellStyle name="Normal 2 132" xfId="3388"/>
    <cellStyle name="Normal 2 133" xfId="3389"/>
    <cellStyle name="Normal 2 134" xfId="3390"/>
    <cellStyle name="Normal 2 135" xfId="3391"/>
    <cellStyle name="Normal 2 136" xfId="3392"/>
    <cellStyle name="Normal 2 137" xfId="3393"/>
    <cellStyle name="Normal 2 138" xfId="3394"/>
    <cellStyle name="Normal 2 139" xfId="3395"/>
    <cellStyle name="Normal 2 14" xfId="657"/>
    <cellStyle name="Normal 2 14 2" xfId="3396"/>
    <cellStyle name="Normal 2 140" xfId="3397"/>
    <cellStyle name="Normal 2 141" xfId="3398"/>
    <cellStyle name="Normal 2 142" xfId="3399"/>
    <cellStyle name="Normal 2 143" xfId="3400"/>
    <cellStyle name="Normal 2 144" xfId="3401"/>
    <cellStyle name="Normal 2 145" xfId="3402"/>
    <cellStyle name="Normal 2 146" xfId="3403"/>
    <cellStyle name="Normal 2 147" xfId="3404"/>
    <cellStyle name="Normal 2 148" xfId="3405"/>
    <cellStyle name="Normal 2 149" xfId="3406"/>
    <cellStyle name="Normal 2 15" xfId="658"/>
    <cellStyle name="Normal 2 15 2" xfId="3407"/>
    <cellStyle name="Normal 2 150" xfId="3408"/>
    <cellStyle name="Normal 2 151" xfId="3409"/>
    <cellStyle name="Normal 2 152" xfId="3410"/>
    <cellStyle name="Normal 2 153" xfId="3411"/>
    <cellStyle name="Normal 2 154" xfId="3412"/>
    <cellStyle name="Normal 2 155" xfId="3413"/>
    <cellStyle name="Normal 2 156" xfId="3414"/>
    <cellStyle name="Normal 2 157" xfId="3415"/>
    <cellStyle name="Normal 2 158" xfId="3416"/>
    <cellStyle name="Normal 2 159" xfId="3417"/>
    <cellStyle name="Normal 2 16" xfId="659"/>
    <cellStyle name="Normal 2 16 2" xfId="3418"/>
    <cellStyle name="Normal 2 160" xfId="3419"/>
    <cellStyle name="Normal 2 161" xfId="3420"/>
    <cellStyle name="Normal 2 162" xfId="3421"/>
    <cellStyle name="Normal 2 163" xfId="3422"/>
    <cellStyle name="Normal 2 164" xfId="3423"/>
    <cellStyle name="Normal 2 165" xfId="3424"/>
    <cellStyle name="Normal 2 166" xfId="3425"/>
    <cellStyle name="Normal 2 167" xfId="3426"/>
    <cellStyle name="Normal 2 168" xfId="3427"/>
    <cellStyle name="Normal 2 169" xfId="3428"/>
    <cellStyle name="Normal 2 17" xfId="660"/>
    <cellStyle name="Normal 2 17 2" xfId="3429"/>
    <cellStyle name="Normal 2 170" xfId="3430"/>
    <cellStyle name="Normal 2 171" xfId="3431"/>
    <cellStyle name="Normal 2 172" xfId="3432"/>
    <cellStyle name="Normal 2 173" xfId="3433"/>
    <cellStyle name="Normal 2 174" xfId="3434"/>
    <cellStyle name="Normal 2 175" xfId="3435"/>
    <cellStyle name="Normal 2 176" xfId="3436"/>
    <cellStyle name="Normal 2 177" xfId="3437"/>
    <cellStyle name="Normal 2 178" xfId="3438"/>
    <cellStyle name="Normal 2 179" xfId="3439"/>
    <cellStyle name="Normal 2 18" xfId="661"/>
    <cellStyle name="Normal 2 18 2" xfId="3440"/>
    <cellStyle name="Normal 2 180" xfId="3441"/>
    <cellStyle name="Normal 2 181" xfId="3442"/>
    <cellStyle name="Normal 2 182" xfId="3443"/>
    <cellStyle name="Normal 2 183" xfId="3444"/>
    <cellStyle name="Normal 2 184" xfId="3445"/>
    <cellStyle name="Normal 2 19" xfId="662"/>
    <cellStyle name="Normal 2 19 2" xfId="3446"/>
    <cellStyle name="Normal 2 2" xfId="4"/>
    <cellStyle name="Normal 2 2 10" xfId="3447"/>
    <cellStyle name="Normal 2 2 11" xfId="3448"/>
    <cellStyle name="Normal 2 2 12" xfId="3449"/>
    <cellStyle name="Normal 2 2 13" xfId="3450"/>
    <cellStyle name="Normal 2 2 14" xfId="3451"/>
    <cellStyle name="Normal 2 2 15" xfId="3452"/>
    <cellStyle name="Normal 2 2 16" xfId="3453"/>
    <cellStyle name="Normal 2 2 17" xfId="3454"/>
    <cellStyle name="Normal 2 2 18" xfId="3455"/>
    <cellStyle name="Normal 2 2 19" xfId="3456"/>
    <cellStyle name="Normal 2 2 2" xfId="22"/>
    <cellStyle name="Normal 2 2 2 2" xfId="4337"/>
    <cellStyle name="Normal 2 2 20" xfId="3457"/>
    <cellStyle name="Normal 2 2 21" xfId="3458"/>
    <cellStyle name="Normal 2 2 22" xfId="3459"/>
    <cellStyle name="Normal 2 2 23" xfId="3460"/>
    <cellStyle name="Normal 2 2 24" xfId="3461"/>
    <cellStyle name="Normal 2 2 25" xfId="3462"/>
    <cellStyle name="Normal 2 2 26" xfId="3463"/>
    <cellStyle name="Normal 2 2 27" xfId="3464"/>
    <cellStyle name="Normal 2 2 28" xfId="3465"/>
    <cellStyle name="Normal 2 2 29" xfId="1340"/>
    <cellStyle name="Normal 2 2 3" xfId="663"/>
    <cellStyle name="Normal 2 2 30" xfId="1348"/>
    <cellStyle name="Normal 2 2 4" xfId="664"/>
    <cellStyle name="Normal 2 2 4 2" xfId="3466"/>
    <cellStyle name="Normal 2 2 5" xfId="1346"/>
    <cellStyle name="Normal 2 2 5 2" xfId="3467"/>
    <cellStyle name="Normal 2 2 6" xfId="3468"/>
    <cellStyle name="Normal 2 2 7" xfId="3469"/>
    <cellStyle name="Normal 2 2 8" xfId="3470"/>
    <cellStyle name="Normal 2 2 9" xfId="3471"/>
    <cellStyle name="Normal 2 20" xfId="665"/>
    <cellStyle name="Normal 2 20 2" xfId="3472"/>
    <cellStyle name="Normal 2 21" xfId="666"/>
    <cellStyle name="Normal 2 21 2" xfId="3473"/>
    <cellStyle name="Normal 2 22" xfId="667"/>
    <cellStyle name="Normal 2 22 2" xfId="3474"/>
    <cellStyle name="Normal 2 23" xfId="668"/>
    <cellStyle name="Normal 2 23 2" xfId="3475"/>
    <cellStyle name="Normal 2 24" xfId="669"/>
    <cellStyle name="Normal 2 24 2" xfId="3476"/>
    <cellStyle name="Normal 2 25" xfId="670"/>
    <cellStyle name="Normal 2 25 2" xfId="3477"/>
    <cellStyle name="Normal 2 26" xfId="671"/>
    <cellStyle name="Normal 2 26 2" xfId="3478"/>
    <cellStyle name="Normal 2 27" xfId="672"/>
    <cellStyle name="Normal 2 27 2" xfId="3479"/>
    <cellStyle name="Normal 2 28" xfId="673"/>
    <cellStyle name="Normal 2 28 2" xfId="3480"/>
    <cellStyle name="Normal 2 29" xfId="674"/>
    <cellStyle name="Normal 2 29 2" xfId="3481"/>
    <cellStyle name="Normal 2 3" xfId="23"/>
    <cellStyle name="Normal 2 3 2" xfId="3483"/>
    <cellStyle name="Normal 2 3 3" xfId="3484"/>
    <cellStyle name="Normal 2 3 4" xfId="3482"/>
    <cellStyle name="Normal 2 3 5" xfId="1347"/>
    <cellStyle name="Normal 2 3_All" xfId="3485"/>
    <cellStyle name="Normal 2 30" xfId="675"/>
    <cellStyle name="Normal 2 30 2" xfId="3486"/>
    <cellStyle name="Normal 2 31" xfId="676"/>
    <cellStyle name="Normal 2 31 2" xfId="3487"/>
    <cellStyle name="Normal 2 32" xfId="677"/>
    <cellStyle name="Normal 2 32 2" xfId="3488"/>
    <cellStyle name="Normal 2 33" xfId="678"/>
    <cellStyle name="Normal 2 33 2" xfId="3489"/>
    <cellStyle name="Normal 2 34" xfId="679"/>
    <cellStyle name="Normal 2 34 2" xfId="3490"/>
    <cellStyle name="Normal 2 35" xfId="680"/>
    <cellStyle name="Normal 2 35 2" xfId="3491"/>
    <cellStyle name="Normal 2 36" xfId="681"/>
    <cellStyle name="Normal 2 36 2" xfId="3492"/>
    <cellStyle name="Normal 2 37" xfId="682"/>
    <cellStyle name="Normal 2 37 2" xfId="3493"/>
    <cellStyle name="Normal 2 38" xfId="683"/>
    <cellStyle name="Normal 2 38 2" xfId="3494"/>
    <cellStyle name="Normal 2 39" xfId="684"/>
    <cellStyle name="Normal 2 39 2" xfId="3495"/>
    <cellStyle name="Normal 2 4" xfId="685"/>
    <cellStyle name="Normal 2 4 2" xfId="1339"/>
    <cellStyle name="Normal 2 4 3" xfId="3496"/>
    <cellStyle name="Normal 2 40" xfId="686"/>
    <cellStyle name="Normal 2 40 2" xfId="3497"/>
    <cellStyle name="Normal 2 41" xfId="687"/>
    <cellStyle name="Normal 2 41 2" xfId="3498"/>
    <cellStyle name="Normal 2 42" xfId="688"/>
    <cellStyle name="Normal 2 42 2" xfId="3499"/>
    <cellStyle name="Normal 2 43" xfId="689"/>
    <cellStyle name="Normal 2 43 2" xfId="3500"/>
    <cellStyle name="Normal 2 44" xfId="690"/>
    <cellStyle name="Normal 2 44 2" xfId="3501"/>
    <cellStyle name="Normal 2 45" xfId="691"/>
    <cellStyle name="Normal 2 45 2" xfId="3502"/>
    <cellStyle name="Normal 2 46" xfId="692"/>
    <cellStyle name="Normal 2 46 2" xfId="3503"/>
    <cellStyle name="Normal 2 47" xfId="693"/>
    <cellStyle name="Normal 2 47 2" xfId="3504"/>
    <cellStyle name="Normal 2 48" xfId="694"/>
    <cellStyle name="Normal 2 48 2" xfId="3505"/>
    <cellStyle name="Normal 2 49" xfId="695"/>
    <cellStyle name="Normal 2 49 2" xfId="3506"/>
    <cellStyle name="Normal 2 5" xfId="696"/>
    <cellStyle name="Normal 2 5 2" xfId="3507"/>
    <cellStyle name="Normal 2 50" xfId="697"/>
    <cellStyle name="Normal 2 50 2" xfId="3508"/>
    <cellStyle name="Normal 2 51" xfId="698"/>
    <cellStyle name="Normal 2 51 2" xfId="3509"/>
    <cellStyle name="Normal 2 52" xfId="699"/>
    <cellStyle name="Normal 2 52 2" xfId="3510"/>
    <cellStyle name="Normal 2 53" xfId="700"/>
    <cellStyle name="Normal 2 53 2" xfId="3511"/>
    <cellStyle name="Normal 2 54" xfId="701"/>
    <cellStyle name="Normal 2 54 2" xfId="3512"/>
    <cellStyle name="Normal 2 55" xfId="702"/>
    <cellStyle name="Normal 2 55 2" xfId="3513"/>
    <cellStyle name="Normal 2 56" xfId="703"/>
    <cellStyle name="Normal 2 56 2" xfId="3514"/>
    <cellStyle name="Normal 2 57" xfId="704"/>
    <cellStyle name="Normal 2 57 2" xfId="3515"/>
    <cellStyle name="Normal 2 58" xfId="705"/>
    <cellStyle name="Normal 2 58 2" xfId="3516"/>
    <cellStyle name="Normal 2 59" xfId="706"/>
    <cellStyle name="Normal 2 59 2" xfId="3517"/>
    <cellStyle name="Normal 2 6" xfId="9"/>
    <cellStyle name="Normal 2 6 2" xfId="707"/>
    <cellStyle name="Normal 2 6 3" xfId="3518"/>
    <cellStyle name="Normal 2 60" xfId="708"/>
    <cellStyle name="Normal 2 60 2" xfId="3519"/>
    <cellStyle name="Normal 2 61" xfId="709"/>
    <cellStyle name="Normal 2 61 2" xfId="3520"/>
    <cellStyle name="Normal 2 62" xfId="710"/>
    <cellStyle name="Normal 2 62 2" xfId="3521"/>
    <cellStyle name="Normal 2 63" xfId="711"/>
    <cellStyle name="Normal 2 63 2" xfId="3522"/>
    <cellStyle name="Normal 2 64" xfId="712"/>
    <cellStyle name="Normal 2 64 2" xfId="3523"/>
    <cellStyle name="Normal 2 65" xfId="713"/>
    <cellStyle name="Normal 2 65 2" xfId="3524"/>
    <cellStyle name="Normal 2 66" xfId="714"/>
    <cellStyle name="Normal 2 66 2" xfId="3525"/>
    <cellStyle name="Normal 2 67" xfId="715"/>
    <cellStyle name="Normal 2 67 2" xfId="3526"/>
    <cellStyle name="Normal 2 68" xfId="716"/>
    <cellStyle name="Normal 2 68 2" xfId="3527"/>
    <cellStyle name="Normal 2 69" xfId="717"/>
    <cellStyle name="Normal 2 69 2" xfId="3528"/>
    <cellStyle name="Normal 2 7" xfId="718"/>
    <cellStyle name="Normal 2 7 2" xfId="3529"/>
    <cellStyle name="Normal 2 70" xfId="719"/>
    <cellStyle name="Normal 2 70 2" xfId="1383"/>
    <cellStyle name="Normal 2 70 3" xfId="3530"/>
    <cellStyle name="Normal 2 71" xfId="720"/>
    <cellStyle name="Normal 2 71 2" xfId="1357"/>
    <cellStyle name="Normal 2 72" xfId="94"/>
    <cellStyle name="Normal 2 72 2" xfId="3531"/>
    <cellStyle name="Normal 2 73" xfId="3532"/>
    <cellStyle name="Normal 2 74" xfId="3533"/>
    <cellStyle name="Normal 2 75" xfId="3534"/>
    <cellStyle name="Normal 2 76" xfId="3535"/>
    <cellStyle name="Normal 2 77" xfId="3536"/>
    <cellStyle name="Normal 2 78" xfId="3537"/>
    <cellStyle name="Normal 2 79" xfId="3538"/>
    <cellStyle name="Normal 2 8" xfId="721"/>
    <cellStyle name="Normal 2 8 2" xfId="3539"/>
    <cellStyle name="Normal 2 80" xfId="3540"/>
    <cellStyle name="Normal 2 81" xfId="3541"/>
    <cellStyle name="Normal 2 82" xfId="3542"/>
    <cellStyle name="Normal 2 83" xfId="3543"/>
    <cellStyle name="Normal 2 84" xfId="3544"/>
    <cellStyle name="Normal 2 85" xfId="3545"/>
    <cellStyle name="Normal 2 86" xfId="3546"/>
    <cellStyle name="Normal 2 87" xfId="3547"/>
    <cellStyle name="Normal 2 88" xfId="3548"/>
    <cellStyle name="Normal 2 89" xfId="3549"/>
    <cellStyle name="Normal 2 9" xfId="722"/>
    <cellStyle name="Normal 2 9 2" xfId="3550"/>
    <cellStyle name="Normal 2 90" xfId="3551"/>
    <cellStyle name="Normal 2 91" xfId="3552"/>
    <cellStyle name="Normal 2 92" xfId="3553"/>
    <cellStyle name="Normal 2 93" xfId="3554"/>
    <cellStyle name="Normal 2 94" xfId="3555"/>
    <cellStyle name="Normal 2 95" xfId="3556"/>
    <cellStyle name="Normal 2 96" xfId="3557"/>
    <cellStyle name="Normal 2 97" xfId="3558"/>
    <cellStyle name="Normal 2 98" xfId="3559"/>
    <cellStyle name="Normal 2 99" xfId="3560"/>
    <cellStyle name="Normal 2_2014_Rasoat_ChuongMy_22-10" xfId="1429"/>
    <cellStyle name="Normal 20" xfId="723"/>
    <cellStyle name="Normal 20 2" xfId="724"/>
    <cellStyle name="Normal 20 3" xfId="725"/>
    <cellStyle name="Normal 20 4" xfId="3561"/>
    <cellStyle name="Normal 200" xfId="726"/>
    <cellStyle name="Normal 200 2" xfId="3562"/>
    <cellStyle name="Normal 201" xfId="727"/>
    <cellStyle name="Normal 201 2" xfId="3563"/>
    <cellStyle name="Normal 202" xfId="728"/>
    <cellStyle name="Normal 202 2" xfId="3564"/>
    <cellStyle name="Normal 203" xfId="729"/>
    <cellStyle name="Normal 203 2" xfId="3565"/>
    <cellStyle name="Normal 204" xfId="730"/>
    <cellStyle name="Normal 204 2" xfId="3566"/>
    <cellStyle name="Normal 205" xfId="731"/>
    <cellStyle name="Normal 205 2" xfId="3567"/>
    <cellStyle name="Normal 206" xfId="732"/>
    <cellStyle name="Normal 206 2" xfId="3568"/>
    <cellStyle name="Normal 207" xfId="733"/>
    <cellStyle name="Normal 207 2" xfId="3569"/>
    <cellStyle name="Normal 208" xfId="734"/>
    <cellStyle name="Normal 208 2" xfId="3570"/>
    <cellStyle name="Normal 209" xfId="735"/>
    <cellStyle name="Normal 209 2" xfId="3571"/>
    <cellStyle name="Normal 21" xfId="736"/>
    <cellStyle name="Normal 21 2" xfId="737"/>
    <cellStyle name="Normal 21 2 2" xfId="3572"/>
    <cellStyle name="Normal 21 3" xfId="738"/>
    <cellStyle name="Normal 210" xfId="739"/>
    <cellStyle name="Normal 210 2" xfId="3573"/>
    <cellStyle name="Normal 211" xfId="740"/>
    <cellStyle name="Normal 211 2" xfId="3574"/>
    <cellStyle name="Normal 212" xfId="741"/>
    <cellStyle name="Normal 212 2" xfId="3575"/>
    <cellStyle name="Normal 213" xfId="742"/>
    <cellStyle name="Normal 213 2" xfId="3576"/>
    <cellStyle name="Normal 214" xfId="743"/>
    <cellStyle name="Normal 214 2" xfId="3577"/>
    <cellStyle name="Normal 215" xfId="744"/>
    <cellStyle name="Normal 215 2" xfId="3578"/>
    <cellStyle name="Normal 216" xfId="745"/>
    <cellStyle name="Normal 216 2" xfId="3579"/>
    <cellStyle name="Normal 217" xfId="746"/>
    <cellStyle name="Normal 217 2" xfId="3580"/>
    <cellStyle name="Normal 218" xfId="747"/>
    <cellStyle name="Normal 218 2" xfId="3581"/>
    <cellStyle name="Normal 219" xfId="748"/>
    <cellStyle name="Normal 219 2" xfId="3582"/>
    <cellStyle name="Normal 22" xfId="749"/>
    <cellStyle name="Normal 22 10" xfId="3583"/>
    <cellStyle name="Normal 22 11" xfId="3584"/>
    <cellStyle name="Normal 22 12" xfId="3585"/>
    <cellStyle name="Normal 22 13" xfId="3586"/>
    <cellStyle name="Normal 22 14" xfId="3587"/>
    <cellStyle name="Normal 22 15" xfId="3588"/>
    <cellStyle name="Normal 22 16" xfId="3589"/>
    <cellStyle name="Normal 22 17" xfId="3590"/>
    <cellStyle name="Normal 22 18" xfId="3591"/>
    <cellStyle name="Normal 22 19" xfId="3592"/>
    <cellStyle name="Normal 22 2" xfId="750"/>
    <cellStyle name="Normal 22 2 2" xfId="3593"/>
    <cellStyle name="Normal 22 20" xfId="3594"/>
    <cellStyle name="Normal 22 21" xfId="3595"/>
    <cellStyle name="Normal 22 22" xfId="3596"/>
    <cellStyle name="Normal 22 3" xfId="751"/>
    <cellStyle name="Normal 22 3 2" xfId="3597"/>
    <cellStyle name="Normal 22 4" xfId="3598"/>
    <cellStyle name="Normal 22 5" xfId="3599"/>
    <cellStyle name="Normal 22 6" xfId="3600"/>
    <cellStyle name="Normal 22 7" xfId="3601"/>
    <cellStyle name="Normal 22 8" xfId="3602"/>
    <cellStyle name="Normal 22 9" xfId="3603"/>
    <cellStyle name="Normal 220" xfId="752"/>
    <cellStyle name="Normal 220 2" xfId="3604"/>
    <cellStyle name="Normal 221" xfId="753"/>
    <cellStyle name="Normal 221 2" xfId="3605"/>
    <cellStyle name="Normal 222" xfId="92"/>
    <cellStyle name="Normal 222 2" xfId="3606"/>
    <cellStyle name="Normal 223" xfId="754"/>
    <cellStyle name="Normal 223 2" xfId="3607"/>
    <cellStyle name="Normal 224" xfId="755"/>
    <cellStyle name="Normal 224 2" xfId="3608"/>
    <cellStyle name="Normal 225" xfId="756"/>
    <cellStyle name="Normal 225 2" xfId="3609"/>
    <cellStyle name="Normal 226" xfId="757"/>
    <cellStyle name="Normal 226 2" xfId="3610"/>
    <cellStyle name="Normal 227" xfId="758"/>
    <cellStyle name="Normal 227 2" xfId="3611"/>
    <cellStyle name="Normal 228" xfId="6"/>
    <cellStyle name="Normal 228 2" xfId="3612"/>
    <cellStyle name="Normal 229" xfId="759"/>
    <cellStyle name="Normal 229 2" xfId="3613"/>
    <cellStyle name="Normal 23" xfId="760"/>
    <cellStyle name="Normal 23 10" xfId="3615"/>
    <cellStyle name="Normal 23 11" xfId="3616"/>
    <cellStyle name="Normal 23 12" xfId="3617"/>
    <cellStyle name="Normal 23 13" xfId="3618"/>
    <cellStyle name="Normal 23 14" xfId="3619"/>
    <cellStyle name="Normal 23 15" xfId="3620"/>
    <cellStyle name="Normal 23 16" xfId="3621"/>
    <cellStyle name="Normal 23 17" xfId="3622"/>
    <cellStyle name="Normal 23 18" xfId="3623"/>
    <cellStyle name="Normal 23 19" xfId="3624"/>
    <cellStyle name="Normal 23 2" xfId="761"/>
    <cellStyle name="Normal 23 2 2" xfId="3625"/>
    <cellStyle name="Normal 23 20" xfId="3626"/>
    <cellStyle name="Normal 23 21" xfId="3627"/>
    <cellStyle name="Normal 23 22" xfId="3628"/>
    <cellStyle name="Normal 23 23" xfId="3629"/>
    <cellStyle name="Normal 23 24" xfId="3614"/>
    <cellStyle name="Normal 23 3" xfId="762"/>
    <cellStyle name="Normal 23 3 2" xfId="3630"/>
    <cellStyle name="Normal 23 4" xfId="3631"/>
    <cellStyle name="Normal 23 5" xfId="3632"/>
    <cellStyle name="Normal 23 6" xfId="3633"/>
    <cellStyle name="Normal 23 7" xfId="3634"/>
    <cellStyle name="Normal 23 8" xfId="3635"/>
    <cellStyle name="Normal 23 9" xfId="3636"/>
    <cellStyle name="Normal 230" xfId="763"/>
    <cellStyle name="Normal 230 2" xfId="3637"/>
    <cellStyle name="Normal 231" xfId="1342"/>
    <cellStyle name="Normal 231 2" xfId="3638"/>
    <cellStyle name="Normal 232" xfId="110"/>
    <cellStyle name="Normal 232 2" xfId="3639"/>
    <cellStyle name="Normal 233" xfId="1344"/>
    <cellStyle name="Normal 233 2" xfId="3640"/>
    <cellStyle name="Normal 234" xfId="1364"/>
    <cellStyle name="Normal 234 2" xfId="3641"/>
    <cellStyle name="Normal 235" xfId="1413"/>
    <cellStyle name="Normal 235 2" xfId="3642"/>
    <cellStyle name="Normal 236" xfId="1414"/>
    <cellStyle name="Normal 236 2" xfId="3643"/>
    <cellStyle name="Normal 237" xfId="1345"/>
    <cellStyle name="Normal 237 2" xfId="3644"/>
    <cellStyle name="Normal 238" xfId="1415"/>
    <cellStyle name="Normal 238 2" xfId="3645"/>
    <cellStyle name="Normal 239" xfId="1416"/>
    <cellStyle name="Normal 239 2" xfId="3646"/>
    <cellStyle name="Normal 24" xfId="54"/>
    <cellStyle name="Normal 24 10" xfId="3647"/>
    <cellStyle name="Normal 24 11" xfId="3648"/>
    <cellStyle name="Normal 24 12" xfId="3649"/>
    <cellStyle name="Normal 24 13" xfId="3650"/>
    <cellStyle name="Normal 24 14" xfId="3651"/>
    <cellStyle name="Normal 24 15" xfId="3652"/>
    <cellStyle name="Normal 24 16" xfId="3653"/>
    <cellStyle name="Normal 24 17" xfId="3654"/>
    <cellStyle name="Normal 24 18" xfId="3655"/>
    <cellStyle name="Normal 24 19" xfId="3656"/>
    <cellStyle name="Normal 24 2" xfId="764"/>
    <cellStyle name="Normal 24 2 2" xfId="3657"/>
    <cellStyle name="Normal 24 20" xfId="3658"/>
    <cellStyle name="Normal 24 21" xfId="3659"/>
    <cellStyle name="Normal 24 22" xfId="3660"/>
    <cellStyle name="Normal 24 23" xfId="3661"/>
    <cellStyle name="Normal 24 3" xfId="765"/>
    <cellStyle name="Normal 24 3 2" xfId="3662"/>
    <cellStyle name="Normal 24 4" xfId="3663"/>
    <cellStyle name="Normal 24 5" xfId="3664"/>
    <cellStyle name="Normal 24 6" xfId="3665"/>
    <cellStyle name="Normal 24 7" xfId="3666"/>
    <cellStyle name="Normal 24 8" xfId="3667"/>
    <cellStyle name="Normal 24 9" xfId="3668"/>
    <cellStyle name="Normal 240" xfId="1352"/>
    <cellStyle name="Normal 240 2" xfId="3669"/>
    <cellStyle name="Normal 241" xfId="3670"/>
    <cellStyle name="Normal 242" xfId="3671"/>
    <cellStyle name="Normal 243" xfId="3672"/>
    <cellStyle name="Normal 244" xfId="3673"/>
    <cellStyle name="Normal 245" xfId="3674"/>
    <cellStyle name="Normal 246" xfId="3675"/>
    <cellStyle name="Normal 247" xfId="3676"/>
    <cellStyle name="Normal 248" xfId="3677"/>
    <cellStyle name="Normal 249" xfId="3678"/>
    <cellStyle name="Normal 25" xfId="766"/>
    <cellStyle name="Normal 25 10" xfId="3680"/>
    <cellStyle name="Normal 25 11" xfId="3681"/>
    <cellStyle name="Normal 25 12" xfId="3682"/>
    <cellStyle name="Normal 25 13" xfId="3683"/>
    <cellStyle name="Normal 25 14" xfId="3684"/>
    <cellStyle name="Normal 25 15" xfId="3685"/>
    <cellStyle name="Normal 25 16" xfId="3686"/>
    <cellStyle name="Normal 25 17" xfId="3687"/>
    <cellStyle name="Normal 25 18" xfId="3688"/>
    <cellStyle name="Normal 25 19" xfId="3689"/>
    <cellStyle name="Normal 25 2" xfId="767"/>
    <cellStyle name="Normal 25 2 2" xfId="3690"/>
    <cellStyle name="Normal 25 20" xfId="3691"/>
    <cellStyle name="Normal 25 21" xfId="3692"/>
    <cellStyle name="Normal 25 22" xfId="3693"/>
    <cellStyle name="Normal 25 23" xfId="3694"/>
    <cellStyle name="Normal 25 24" xfId="3679"/>
    <cellStyle name="Normal 25 3" xfId="768"/>
    <cellStyle name="Normal 25 3 2" xfId="3695"/>
    <cellStyle name="Normal 25 4" xfId="3696"/>
    <cellStyle name="Normal 25 5" xfId="3697"/>
    <cellStyle name="Normal 25 6" xfId="3698"/>
    <cellStyle name="Normal 25 7" xfId="3699"/>
    <cellStyle name="Normal 25 8" xfId="3700"/>
    <cellStyle name="Normal 25 9" xfId="3701"/>
    <cellStyle name="Normal 250" xfId="3702"/>
    <cellStyle name="Normal 251" xfId="3703"/>
    <cellStyle name="Normal 252" xfId="3704"/>
    <cellStyle name="Normal 253" xfId="3705"/>
    <cellStyle name="Normal 254" xfId="3706"/>
    <cellStyle name="Normal 255" xfId="3707"/>
    <cellStyle name="Normal 256" xfId="3708"/>
    <cellStyle name="Normal 257" xfId="3709"/>
    <cellStyle name="Normal 258" xfId="3710"/>
    <cellStyle name="Normal 259" xfId="3711"/>
    <cellStyle name="Normal 26" xfId="769"/>
    <cellStyle name="Normal 26 10" xfId="3713"/>
    <cellStyle name="Normal 26 11" xfId="3714"/>
    <cellStyle name="Normal 26 12" xfId="3715"/>
    <cellStyle name="Normal 26 13" xfId="3716"/>
    <cellStyle name="Normal 26 14" xfId="3717"/>
    <cellStyle name="Normal 26 15" xfId="3718"/>
    <cellStyle name="Normal 26 16" xfId="3719"/>
    <cellStyle name="Normal 26 17" xfId="3720"/>
    <cellStyle name="Normal 26 18" xfId="3721"/>
    <cellStyle name="Normal 26 19" xfId="3722"/>
    <cellStyle name="Normal 26 2" xfId="770"/>
    <cellStyle name="Normal 26 2 2" xfId="3723"/>
    <cellStyle name="Normal 26 20" xfId="3724"/>
    <cellStyle name="Normal 26 21" xfId="3725"/>
    <cellStyle name="Normal 26 22" xfId="3726"/>
    <cellStyle name="Normal 26 23" xfId="3727"/>
    <cellStyle name="Normal 26 24" xfId="3712"/>
    <cellStyle name="Normal 26 3" xfId="771"/>
    <cellStyle name="Normal 26 3 2" xfId="3728"/>
    <cellStyle name="Normal 26 4" xfId="3729"/>
    <cellStyle name="Normal 26 5" xfId="3730"/>
    <cellStyle name="Normal 26 6" xfId="3731"/>
    <cellStyle name="Normal 26 7" xfId="3732"/>
    <cellStyle name="Normal 26 8" xfId="3733"/>
    <cellStyle name="Normal 26 9" xfId="3734"/>
    <cellStyle name="Normal 260" xfId="3735"/>
    <cellStyle name="Normal 261" xfId="3736"/>
    <cellStyle name="Normal 262" xfId="3737"/>
    <cellStyle name="Normal 263" xfId="3738"/>
    <cellStyle name="Normal 264" xfId="3739"/>
    <cellStyle name="Normal 265" xfId="3740"/>
    <cellStyle name="Normal 266" xfId="3741"/>
    <cellStyle name="Normal 267" xfId="3742"/>
    <cellStyle name="Normal 268" xfId="3743"/>
    <cellStyle name="Normal 269" xfId="3744"/>
    <cellStyle name="Normal 27" xfId="772"/>
    <cellStyle name="Normal 27 2" xfId="773"/>
    <cellStyle name="Normal 27 2 2" xfId="3746"/>
    <cellStyle name="Normal 27 3" xfId="774"/>
    <cellStyle name="Normal 27 4" xfId="3745"/>
    <cellStyle name="Normal 270" xfId="3747"/>
    <cellStyle name="Normal 271" xfId="3748"/>
    <cellStyle name="Normal 272" xfId="3749"/>
    <cellStyle name="Normal 273" xfId="3750"/>
    <cellStyle name="Normal 274" xfId="3751"/>
    <cellStyle name="Normal 275" xfId="3752"/>
    <cellStyle name="Normal 276" xfId="3753"/>
    <cellStyle name="Normal 277" xfId="3754"/>
    <cellStyle name="Normal 278" xfId="3755"/>
    <cellStyle name="Normal 279" xfId="3756"/>
    <cellStyle name="Normal 28" xfId="775"/>
    <cellStyle name="Normal 28 2" xfId="776"/>
    <cellStyle name="Normal 28 3" xfId="777"/>
    <cellStyle name="Normal 28 4" xfId="3757"/>
    <cellStyle name="Normal 280" xfId="3758"/>
    <cellStyle name="Normal 281" xfId="3759"/>
    <cellStyle name="Normal 282" xfId="3760"/>
    <cellStyle name="Normal 283" xfId="3761"/>
    <cellStyle name="Normal 284" xfId="3762"/>
    <cellStyle name="Normal 285" xfId="3763"/>
    <cellStyle name="Normal 286" xfId="3764"/>
    <cellStyle name="Normal 287" xfId="3765"/>
    <cellStyle name="Normal 288" xfId="3766"/>
    <cellStyle name="Normal 289" xfId="3767"/>
    <cellStyle name="Normal 29" xfId="778"/>
    <cellStyle name="Normal 29 2" xfId="779"/>
    <cellStyle name="Normal 29 3" xfId="780"/>
    <cellStyle name="Normal 29 4" xfId="3768"/>
    <cellStyle name="Normal 290" xfId="3769"/>
    <cellStyle name="Normal 291" xfId="3770"/>
    <cellStyle name="Normal 292" xfId="3771"/>
    <cellStyle name="Normal 293" xfId="3772"/>
    <cellStyle name="Normal 294" xfId="3773"/>
    <cellStyle name="Normal 295" xfId="3774"/>
    <cellStyle name="Normal 296" xfId="3775"/>
    <cellStyle name="Normal 297" xfId="3776"/>
    <cellStyle name="Normal 298" xfId="3777"/>
    <cellStyle name="Normal 299" xfId="3778"/>
    <cellStyle name="Normal 3" xfId="24"/>
    <cellStyle name="Normal 3 10" xfId="781"/>
    <cellStyle name="Normal 3 100" xfId="782"/>
    <cellStyle name="Normal 3 101" xfId="783"/>
    <cellStyle name="Normal 3 102" xfId="784"/>
    <cellStyle name="Normal 3 103" xfId="785"/>
    <cellStyle name="Normal 3 104" xfId="786"/>
    <cellStyle name="Normal 3 105" xfId="787"/>
    <cellStyle name="Normal 3 106" xfId="788"/>
    <cellStyle name="Normal 3 107" xfId="789"/>
    <cellStyle name="Normal 3 108" xfId="790"/>
    <cellStyle name="Normal 3 109" xfId="791"/>
    <cellStyle name="Normal 3 11" xfId="792"/>
    <cellStyle name="Normal 3 110" xfId="793"/>
    <cellStyle name="Normal 3 111" xfId="794"/>
    <cellStyle name="Normal 3 112" xfId="795"/>
    <cellStyle name="Normal 3 113" xfId="796"/>
    <cellStyle name="Normal 3 114" xfId="797"/>
    <cellStyle name="Normal 3 115" xfId="798"/>
    <cellStyle name="Normal 3 116" xfId="799"/>
    <cellStyle name="Normal 3 117" xfId="800"/>
    <cellStyle name="Normal 3 118" xfId="801"/>
    <cellStyle name="Normal 3 119" xfId="802"/>
    <cellStyle name="Normal 3 12" xfId="803"/>
    <cellStyle name="Normal 3 120" xfId="804"/>
    <cellStyle name="Normal 3 121" xfId="805"/>
    <cellStyle name="Normal 3 122" xfId="806"/>
    <cellStyle name="Normal 3 123" xfId="807"/>
    <cellStyle name="Normal 3 124" xfId="808"/>
    <cellStyle name="Normal 3 125" xfId="809"/>
    <cellStyle name="Normal 3 126" xfId="810"/>
    <cellStyle name="Normal 3 127" xfId="811"/>
    <cellStyle name="Normal 3 128" xfId="812"/>
    <cellStyle name="Normal 3 129" xfId="813"/>
    <cellStyle name="Normal 3 13" xfId="814"/>
    <cellStyle name="Normal 3 130" xfId="815"/>
    <cellStyle name="Normal 3 131" xfId="816"/>
    <cellStyle name="Normal 3 132" xfId="817"/>
    <cellStyle name="Normal 3 133" xfId="818"/>
    <cellStyle name="Normal 3 134" xfId="819"/>
    <cellStyle name="Normal 3 135" xfId="820"/>
    <cellStyle name="Normal 3 136" xfId="821"/>
    <cellStyle name="Normal 3 137" xfId="822"/>
    <cellStyle name="Normal 3 138" xfId="823"/>
    <cellStyle name="Normal 3 139" xfId="824"/>
    <cellStyle name="Normal 3 14" xfId="825"/>
    <cellStyle name="Normal 3 140" xfId="826"/>
    <cellStyle name="Normal 3 141" xfId="827"/>
    <cellStyle name="Normal 3 142" xfId="828"/>
    <cellStyle name="Normal 3 143" xfId="829"/>
    <cellStyle name="Normal 3 144" xfId="830"/>
    <cellStyle name="Normal 3 145" xfId="831"/>
    <cellStyle name="Normal 3 146" xfId="832"/>
    <cellStyle name="Normal 3 147" xfId="833"/>
    <cellStyle name="Normal 3 148" xfId="834"/>
    <cellStyle name="Normal 3 149" xfId="835"/>
    <cellStyle name="Normal 3 15" xfId="836"/>
    <cellStyle name="Normal 3 150" xfId="837"/>
    <cellStyle name="Normal 3 151" xfId="838"/>
    <cellStyle name="Normal 3 152" xfId="839"/>
    <cellStyle name="Normal 3 153" xfId="840"/>
    <cellStyle name="Normal 3 154" xfId="841"/>
    <cellStyle name="Normal 3 155" xfId="842"/>
    <cellStyle name="Normal 3 156" xfId="843"/>
    <cellStyle name="Normal 3 157" xfId="844"/>
    <cellStyle name="Normal 3 158" xfId="845"/>
    <cellStyle name="Normal 3 159" xfId="846"/>
    <cellStyle name="Normal 3 16" xfId="847"/>
    <cellStyle name="Normal 3 160" xfId="848"/>
    <cellStyle name="Normal 3 161" xfId="849"/>
    <cellStyle name="Normal 3 162" xfId="850"/>
    <cellStyle name="Normal 3 163" xfId="851"/>
    <cellStyle name="Normal 3 164" xfId="852"/>
    <cellStyle name="Normal 3 165" xfId="853"/>
    <cellStyle name="Normal 3 166" xfId="854"/>
    <cellStyle name="Normal 3 167" xfId="855"/>
    <cellStyle name="Normal 3 168" xfId="856"/>
    <cellStyle name="Normal 3 169" xfId="857"/>
    <cellStyle name="Normal 3 17" xfId="858"/>
    <cellStyle name="Normal 3 170" xfId="859"/>
    <cellStyle name="Normal 3 171" xfId="860"/>
    <cellStyle name="Normal 3 172" xfId="861"/>
    <cellStyle name="Normal 3 173" xfId="862"/>
    <cellStyle name="Normal 3 174" xfId="863"/>
    <cellStyle name="Normal 3 175" xfId="864"/>
    <cellStyle name="Normal 3 176" xfId="865"/>
    <cellStyle name="Normal 3 177" xfId="866"/>
    <cellStyle name="Normal 3 178" xfId="867"/>
    <cellStyle name="Normal 3 179" xfId="868"/>
    <cellStyle name="Normal 3 18" xfId="869"/>
    <cellStyle name="Normal 3 180" xfId="870"/>
    <cellStyle name="Normal 3 181" xfId="871"/>
    <cellStyle name="Normal 3 182" xfId="872"/>
    <cellStyle name="Normal 3 183" xfId="873"/>
    <cellStyle name="Normal 3 184" xfId="874"/>
    <cellStyle name="Normal 3 185" xfId="875"/>
    <cellStyle name="Normal 3 186" xfId="876"/>
    <cellStyle name="Normal 3 187" xfId="877"/>
    <cellStyle name="Normal 3 188" xfId="878"/>
    <cellStyle name="Normal 3 189" xfId="879"/>
    <cellStyle name="Normal 3 19" xfId="880"/>
    <cellStyle name="Normal 3 190" xfId="881"/>
    <cellStyle name="Normal 3 191" xfId="882"/>
    <cellStyle name="Normal 3 192" xfId="883"/>
    <cellStyle name="Normal 3 193" xfId="884"/>
    <cellStyle name="Normal 3 194" xfId="885"/>
    <cellStyle name="Normal 3 195" xfId="886"/>
    <cellStyle name="Normal 3 196" xfId="887"/>
    <cellStyle name="Normal 3 197" xfId="888"/>
    <cellStyle name="Normal 3 198" xfId="889"/>
    <cellStyle name="Normal 3 199" xfId="890"/>
    <cellStyle name="Normal 3 2" xfId="25"/>
    <cellStyle name="Normal 3 2 2" xfId="7"/>
    <cellStyle name="Normal 3 2 2 2" xfId="891"/>
    <cellStyle name="Normal 3 2 3" xfId="55"/>
    <cellStyle name="Normal 3 20" xfId="892"/>
    <cellStyle name="Normal 3 200" xfId="893"/>
    <cellStyle name="Normal 3 201" xfId="894"/>
    <cellStyle name="Normal 3 202" xfId="895"/>
    <cellStyle name="Normal 3 203" xfId="896"/>
    <cellStyle name="Normal 3 204" xfId="897"/>
    <cellStyle name="Normal 3 205" xfId="898"/>
    <cellStyle name="Normal 3 206" xfId="899"/>
    <cellStyle name="Normal 3 207" xfId="900"/>
    <cellStyle name="Normal 3 208" xfId="901"/>
    <cellStyle name="Normal 3 21" xfId="902"/>
    <cellStyle name="Normal 3 22" xfId="903"/>
    <cellStyle name="Normal 3 23" xfId="904"/>
    <cellStyle name="Normal 3 24" xfId="905"/>
    <cellStyle name="Normal 3 25" xfId="906"/>
    <cellStyle name="Normal 3 26" xfId="907"/>
    <cellStyle name="Normal 3 27" xfId="908"/>
    <cellStyle name="Normal 3 28" xfId="909"/>
    <cellStyle name="Normal 3 29" xfId="910"/>
    <cellStyle name="Normal 3 3" xfId="911"/>
    <cellStyle name="Normal 3 3 10" xfId="4317"/>
    <cellStyle name="Normal 3 3 2" xfId="912"/>
    <cellStyle name="Normal 3 3 2 2" xfId="26"/>
    <cellStyle name="Normal 3 3 2 2 2" xfId="3780"/>
    <cellStyle name="Normal 3 3 2_Biểu gửi kèm công văn KH 2017. gửi Phường" xfId="97"/>
    <cellStyle name="Normal 3 3 3" xfId="1377"/>
    <cellStyle name="Normal 3 3 3 2" xfId="3782"/>
    <cellStyle name="Normal 3 3 3 3" xfId="3781"/>
    <cellStyle name="Normal 3 3 4" xfId="1422"/>
    <cellStyle name="Normal 3 3 4 2" xfId="3784"/>
    <cellStyle name="Normal 3 3 4 3" xfId="3783"/>
    <cellStyle name="Normal 3 3 5" xfId="1379"/>
    <cellStyle name="Normal 3 3 5 2" xfId="3786"/>
    <cellStyle name="Normal 3 3 5 3" xfId="3785"/>
    <cellStyle name="Normal 3 3 6" xfId="1375"/>
    <cellStyle name="Normal 3 3 6 2" xfId="3788"/>
    <cellStyle name="Normal 3 3 6 3" xfId="3787"/>
    <cellStyle name="Normal 3 3 7" xfId="1365"/>
    <cellStyle name="Normal 3 3 8" xfId="1389"/>
    <cellStyle name="Normal 3 3 9" xfId="3779"/>
    <cellStyle name="Normal 3 30" xfId="913"/>
    <cellStyle name="Normal 3 31" xfId="914"/>
    <cellStyle name="Normal 3 32" xfId="915"/>
    <cellStyle name="Normal 3 33" xfId="916"/>
    <cellStyle name="Normal 3 34" xfId="917"/>
    <cellStyle name="Normal 3 35" xfId="918"/>
    <cellStyle name="Normal 3 36" xfId="919"/>
    <cellStyle name="Normal 3 37" xfId="920"/>
    <cellStyle name="Normal 3 38" xfId="921"/>
    <cellStyle name="Normal 3 39" xfId="922"/>
    <cellStyle name="Normal 3 4" xfId="923"/>
    <cellStyle name="Normal 3 4 2" xfId="3789"/>
    <cellStyle name="Normal 3 40" xfId="924"/>
    <cellStyle name="Normal 3 41" xfId="925"/>
    <cellStyle name="Normal 3 42" xfId="926"/>
    <cellStyle name="Normal 3 43" xfId="927"/>
    <cellStyle name="Normal 3 44" xfId="928"/>
    <cellStyle name="Normal 3 45" xfId="929"/>
    <cellStyle name="Normal 3 46" xfId="930"/>
    <cellStyle name="Normal 3 47" xfId="931"/>
    <cellStyle name="Normal 3 48" xfId="932"/>
    <cellStyle name="Normal 3 49" xfId="933"/>
    <cellStyle name="Normal 3 5" xfId="934"/>
    <cellStyle name="Normal 3 5 2" xfId="3790"/>
    <cellStyle name="Normal 3 50" xfId="935"/>
    <cellStyle name="Normal 3 51" xfId="936"/>
    <cellStyle name="Normal 3 52" xfId="937"/>
    <cellStyle name="Normal 3 53" xfId="938"/>
    <cellStyle name="Normal 3 54" xfId="939"/>
    <cellStyle name="Normal 3 55" xfId="940"/>
    <cellStyle name="Normal 3 56" xfId="941"/>
    <cellStyle name="Normal 3 57" xfId="942"/>
    <cellStyle name="Normal 3 58" xfId="943"/>
    <cellStyle name="Normal 3 59" xfId="944"/>
    <cellStyle name="Normal 3 6" xfId="945"/>
    <cellStyle name="Normal 3 60" xfId="946"/>
    <cellStyle name="Normal 3 61" xfId="947"/>
    <cellStyle name="Normal 3 62" xfId="948"/>
    <cellStyle name="Normal 3 63" xfId="949"/>
    <cellStyle name="Normal 3 64" xfId="950"/>
    <cellStyle name="Normal 3 65" xfId="951"/>
    <cellStyle name="Normal 3 66" xfId="952"/>
    <cellStyle name="Normal 3 67" xfId="953"/>
    <cellStyle name="Normal 3 68" xfId="954"/>
    <cellStyle name="Normal 3 69" xfId="955"/>
    <cellStyle name="Normal 3 7" xfId="956"/>
    <cellStyle name="Normal 3 70" xfId="957"/>
    <cellStyle name="Normal 3 71" xfId="958"/>
    <cellStyle name="Normal 3 72" xfId="959"/>
    <cellStyle name="Normal 3 73" xfId="960"/>
    <cellStyle name="Normal 3 74" xfId="961"/>
    <cellStyle name="Normal 3 75" xfId="962"/>
    <cellStyle name="Normal 3 76" xfId="963"/>
    <cellStyle name="Normal 3 77" xfId="964"/>
    <cellStyle name="Normal 3 78" xfId="965"/>
    <cellStyle name="Normal 3 79" xfId="966"/>
    <cellStyle name="Normal 3 8" xfId="967"/>
    <cellStyle name="Normal 3 80" xfId="968"/>
    <cellStyle name="Normal 3 81" xfId="969"/>
    <cellStyle name="Normal 3 82" xfId="970"/>
    <cellStyle name="Normal 3 83" xfId="971"/>
    <cellStyle name="Normal 3 84" xfId="972"/>
    <cellStyle name="Normal 3 85" xfId="973"/>
    <cellStyle name="Normal 3 86" xfId="974"/>
    <cellStyle name="Normal 3 87" xfId="975"/>
    <cellStyle name="Normal 3 88" xfId="976"/>
    <cellStyle name="Normal 3 89" xfId="977"/>
    <cellStyle name="Normal 3 9" xfId="978"/>
    <cellStyle name="Normal 3 90" xfId="979"/>
    <cellStyle name="Normal 3 91" xfId="980"/>
    <cellStyle name="Normal 3 92" xfId="981"/>
    <cellStyle name="Normal 3 93" xfId="982"/>
    <cellStyle name="Normal 3 94" xfId="983"/>
    <cellStyle name="Normal 3 95" xfId="984"/>
    <cellStyle name="Normal 3 96" xfId="985"/>
    <cellStyle name="Normal 3 97" xfId="986"/>
    <cellStyle name="Normal 3 98" xfId="987"/>
    <cellStyle name="Normal 3 99" xfId="988"/>
    <cellStyle name="Normal 3_All" xfId="3791"/>
    <cellStyle name="Normal 30" xfId="56"/>
    <cellStyle name="Normal 30 2" xfId="989"/>
    <cellStyle name="Normal 30 3" xfId="990"/>
    <cellStyle name="Normal 30 4" xfId="991"/>
    <cellStyle name="Normal 30 5" xfId="3792"/>
    <cellStyle name="Normal 300" xfId="3793"/>
    <cellStyle name="Normal 301" xfId="3794"/>
    <cellStyle name="Normal 302" xfId="3795"/>
    <cellStyle name="Normal 303" xfId="3796"/>
    <cellStyle name="Normal 304" xfId="3797"/>
    <cellStyle name="Normal 305" xfId="3798"/>
    <cellStyle name="Normal 306" xfId="3799"/>
    <cellStyle name="Normal 307" xfId="3800"/>
    <cellStyle name="Normal 308" xfId="3801"/>
    <cellStyle name="Normal 309" xfId="3802"/>
    <cellStyle name="Normal 31" xfId="992"/>
    <cellStyle name="Normal 31 2" xfId="993"/>
    <cellStyle name="Normal 31 3" xfId="994"/>
    <cellStyle name="Normal 31 4" xfId="1441"/>
    <cellStyle name="Normal 310" xfId="3803"/>
    <cellStyle name="Normal 311" xfId="3804"/>
    <cellStyle name="Normal 312" xfId="3805"/>
    <cellStyle name="Normal 313" xfId="3806"/>
    <cellStyle name="Normal 314" xfId="3807"/>
    <cellStyle name="Normal 315" xfId="3808"/>
    <cellStyle name="Normal 316" xfId="3809"/>
    <cellStyle name="Normal 317" xfId="3810"/>
    <cellStyle name="Normal 318" xfId="3811"/>
    <cellStyle name="Normal 319" xfId="3812"/>
    <cellStyle name="Normal 32" xfId="91"/>
    <cellStyle name="Normal 32 2" xfId="995"/>
    <cellStyle name="Normal 32 3" xfId="996"/>
    <cellStyle name="Normal 32 4" xfId="997"/>
    <cellStyle name="Normal 32 5" xfId="1428"/>
    <cellStyle name="Normal 320" xfId="3813"/>
    <cellStyle name="Normal 321" xfId="3814"/>
    <cellStyle name="Normal 322" xfId="3815"/>
    <cellStyle name="Normal 323" xfId="3816"/>
    <cellStyle name="Normal 324" xfId="3817"/>
    <cellStyle name="Normal 325" xfId="3818"/>
    <cellStyle name="Normal 326" xfId="3819"/>
    <cellStyle name="Normal 327" xfId="3820"/>
    <cellStyle name="Normal 328" xfId="3821"/>
    <cellStyle name="Normal 329" xfId="3822"/>
    <cellStyle name="Normal 33" xfId="57"/>
    <cellStyle name="Normal 33 2" xfId="998"/>
    <cellStyle name="Normal 33 3" xfId="999"/>
    <cellStyle name="Normal 33 4" xfId="1374"/>
    <cellStyle name="Normal 330" xfId="3823"/>
    <cellStyle name="Normal 331" xfId="3824"/>
    <cellStyle name="Normal 332" xfId="3825"/>
    <cellStyle name="Normal 333" xfId="3826"/>
    <cellStyle name="Normal 334" xfId="3827"/>
    <cellStyle name="Normal 335" xfId="3828"/>
    <cellStyle name="Normal 336" xfId="3829"/>
    <cellStyle name="Normal 337" xfId="3830"/>
    <cellStyle name="Normal 338" xfId="3831"/>
    <cellStyle name="Normal 339" xfId="3832"/>
    <cellStyle name="Normal 34" xfId="1000"/>
    <cellStyle name="Normal 34 2" xfId="1001"/>
    <cellStyle name="Normal 34 3" xfId="1002"/>
    <cellStyle name="Normal 34 4" xfId="1372"/>
    <cellStyle name="Normal 340" xfId="3833"/>
    <cellStyle name="Normal 341" xfId="3834"/>
    <cellStyle name="Normal 342" xfId="3835"/>
    <cellStyle name="Normal 343" xfId="3836"/>
    <cellStyle name="Normal 344" xfId="3837"/>
    <cellStyle name="Normal 345" xfId="3838"/>
    <cellStyle name="Normal 346" xfId="3839"/>
    <cellStyle name="Normal 347" xfId="3840"/>
    <cellStyle name="Normal 348" xfId="3841"/>
    <cellStyle name="Normal 349" xfId="3842"/>
    <cellStyle name="Normal 35" xfId="58"/>
    <cellStyle name="Normal 35 2" xfId="1003"/>
    <cellStyle name="Normal 35 3" xfId="1004"/>
    <cellStyle name="Normal 35 4" xfId="1005"/>
    <cellStyle name="Normal 35 5" xfId="1356"/>
    <cellStyle name="Normal 350" xfId="3843"/>
    <cellStyle name="Normal 351" xfId="3844"/>
    <cellStyle name="Normal 352" xfId="3845"/>
    <cellStyle name="Normal 353" xfId="3846"/>
    <cellStyle name="Normal 354" xfId="3847"/>
    <cellStyle name="Normal 355" xfId="3848"/>
    <cellStyle name="Normal 356" xfId="3849"/>
    <cellStyle name="Normal 357" xfId="3850"/>
    <cellStyle name="Normal 358" xfId="3851"/>
    <cellStyle name="Normal 359" xfId="3852"/>
    <cellStyle name="Normal 36" xfId="1006"/>
    <cellStyle name="Normal 36 2" xfId="1007"/>
    <cellStyle name="Normal 36 3" xfId="1008"/>
    <cellStyle name="Normal 36 4" xfId="3853"/>
    <cellStyle name="Normal 360" xfId="3854"/>
    <cellStyle name="Normal 361" xfId="3855"/>
    <cellStyle name="Normal 362" xfId="3856"/>
    <cellStyle name="Normal 363" xfId="3857"/>
    <cellStyle name="Normal 364" xfId="3858"/>
    <cellStyle name="Normal 365" xfId="3859"/>
    <cellStyle name="Normal 366" xfId="3860"/>
    <cellStyle name="Normal 367" xfId="3861"/>
    <cellStyle name="Normal 368" xfId="3862"/>
    <cellStyle name="Normal 369" xfId="3863"/>
    <cellStyle name="Normal 37" xfId="59"/>
    <cellStyle name="Normal 37 2" xfId="1009"/>
    <cellStyle name="Normal 37 3" xfId="1010"/>
    <cellStyle name="Normal 37 4" xfId="1011"/>
    <cellStyle name="Normal 37 5" xfId="3864"/>
    <cellStyle name="Normal 370" xfId="3865"/>
    <cellStyle name="Normal 371" xfId="3866"/>
    <cellStyle name="Normal 372" xfId="3867"/>
    <cellStyle name="Normal 373" xfId="3868"/>
    <cellStyle name="Normal 374" xfId="3869"/>
    <cellStyle name="Normal 375" xfId="3870"/>
    <cellStyle name="Normal 376" xfId="3871"/>
    <cellStyle name="Normal 377" xfId="3872"/>
    <cellStyle name="Normal 378" xfId="3873"/>
    <cellStyle name="Normal 379" xfId="3874"/>
    <cellStyle name="Normal 38" xfId="1012"/>
    <cellStyle name="Normal 38 2" xfId="1013"/>
    <cellStyle name="Normal 38 3" xfId="1014"/>
    <cellStyle name="Normal 38 4" xfId="3875"/>
    <cellStyle name="Normal 380" xfId="3876"/>
    <cellStyle name="Normal 381" xfId="3877"/>
    <cellStyle name="Normal 382" xfId="3878"/>
    <cellStyle name="Normal 383" xfId="3879"/>
    <cellStyle name="Normal 384" xfId="3880"/>
    <cellStyle name="Normal 385" xfId="3881"/>
    <cellStyle name="Normal 386" xfId="3882"/>
    <cellStyle name="Normal 387" xfId="3883"/>
    <cellStyle name="Normal 388" xfId="3884"/>
    <cellStyle name="Normal 389" xfId="3885"/>
    <cellStyle name="Normal 39" xfId="1015"/>
    <cellStyle name="Normal 39 2" xfId="1016"/>
    <cellStyle name="Normal 39 3" xfId="1017"/>
    <cellStyle name="Normal 39 4" xfId="3886"/>
    <cellStyle name="Normal 390" xfId="3887"/>
    <cellStyle name="Normal 391" xfId="3888"/>
    <cellStyle name="Normal 392" xfId="3889"/>
    <cellStyle name="Normal 393" xfId="3890"/>
    <cellStyle name="Normal 394" xfId="3891"/>
    <cellStyle name="Normal 395" xfId="3892"/>
    <cellStyle name="Normal 396" xfId="3893"/>
    <cellStyle name="Normal 397" xfId="3894"/>
    <cellStyle name="Normal 398" xfId="3895"/>
    <cellStyle name="Normal 399" xfId="3896"/>
    <cellStyle name="Normal 4" xfId="2"/>
    <cellStyle name="Normal 4 10" xfId="4319"/>
    <cellStyle name="Normal 4 2" xfId="113"/>
    <cellStyle name="Normal 4 2 2" xfId="1018"/>
    <cellStyle name="Normal 4 2 2 2" xfId="3898"/>
    <cellStyle name="Normal 4 2 3" xfId="1019"/>
    <cellStyle name="Normal 4 2 3 2" xfId="3899"/>
    <cellStyle name="Normal 4 2 4" xfId="3897"/>
    <cellStyle name="Normal 4 2_All" xfId="3900"/>
    <cellStyle name="Normal 4 3" xfId="1020"/>
    <cellStyle name="Normal 4 3 2" xfId="3902"/>
    <cellStyle name="Normal 4 3 3" xfId="3901"/>
    <cellStyle name="Normal 4 4" xfId="1021"/>
    <cellStyle name="Normal 4 4 2" xfId="3903"/>
    <cellStyle name="Normal 4 5" xfId="1022"/>
    <cellStyle name="Normal 4 6" xfId="1023"/>
    <cellStyle name="Normal 4 7" xfId="1024"/>
    <cellStyle name="Normal 4 8" xfId="4318"/>
    <cellStyle name="Normal 4 9" xfId="4281"/>
    <cellStyle name="Normal 4_Bieu 3 LUA  NGAY 27.10.2014" xfId="1025"/>
    <cellStyle name="Normal 40" xfId="60"/>
    <cellStyle name="Normal 40 2" xfId="1026"/>
    <cellStyle name="Normal 40 3" xfId="1027"/>
    <cellStyle name="Normal 40 4" xfId="1028"/>
    <cellStyle name="Normal 40 5" xfId="1424"/>
    <cellStyle name="Normal 400" xfId="3904"/>
    <cellStyle name="Normal 401" xfId="3905"/>
    <cellStyle name="Normal 402" xfId="3906"/>
    <cellStyle name="Normal 403" xfId="3907"/>
    <cellStyle name="Normal 404" xfId="3908"/>
    <cellStyle name="Normal 405" xfId="3909"/>
    <cellStyle name="Normal 406" xfId="3910"/>
    <cellStyle name="Normal 407" xfId="3911"/>
    <cellStyle name="Normal 408" xfId="3912"/>
    <cellStyle name="Normal 409" xfId="3913"/>
    <cellStyle name="Normal 41" xfId="1029"/>
    <cellStyle name="Normal 41 2" xfId="1030"/>
    <cellStyle name="Normal 41 3" xfId="1031"/>
    <cellStyle name="Normal 41 4" xfId="1394"/>
    <cellStyle name="Normal 410" xfId="3914"/>
    <cellStyle name="Normal 411" xfId="3915"/>
    <cellStyle name="Normal 412" xfId="3916"/>
    <cellStyle name="Normal 413" xfId="3917"/>
    <cellStyle name="Normal 414" xfId="3918"/>
    <cellStyle name="Normal 415" xfId="3919"/>
    <cellStyle name="Normal 416" xfId="3920"/>
    <cellStyle name="Normal 417" xfId="3921"/>
    <cellStyle name="Normal 418" xfId="3922"/>
    <cellStyle name="Normal 419" xfId="3923"/>
    <cellStyle name="Normal 42" xfId="61"/>
    <cellStyle name="Normal 42 2" xfId="3925"/>
    <cellStyle name="Normal 42 2 2" xfId="3926"/>
    <cellStyle name="Normal 42 3" xfId="3924"/>
    <cellStyle name="Normal 420" xfId="3927"/>
    <cellStyle name="Normal 421" xfId="3928"/>
    <cellStyle name="Normal 422" xfId="3929"/>
    <cellStyle name="Normal 423" xfId="3930"/>
    <cellStyle name="Normal 424" xfId="3931"/>
    <cellStyle name="Normal 425" xfId="3932"/>
    <cellStyle name="Normal 426" xfId="3933"/>
    <cellStyle name="Normal 427" xfId="3934"/>
    <cellStyle name="Normal 428" xfId="3935"/>
    <cellStyle name="Normal 429" xfId="3936"/>
    <cellStyle name="Normal 43" xfId="1032"/>
    <cellStyle name="Normal 43 2" xfId="3937"/>
    <cellStyle name="Normal 430" xfId="3938"/>
    <cellStyle name="Normal 431" xfId="3939"/>
    <cellStyle name="Normal 432" xfId="3940"/>
    <cellStyle name="Normal 433" xfId="3941"/>
    <cellStyle name="Normal 434" xfId="3942"/>
    <cellStyle name="Normal 435" xfId="3943"/>
    <cellStyle name="Normal 436" xfId="3944"/>
    <cellStyle name="Normal 437" xfId="3945"/>
    <cellStyle name="Normal 438" xfId="3946"/>
    <cellStyle name="Normal 439" xfId="3947"/>
    <cellStyle name="Normal 44" xfId="62"/>
    <cellStyle name="Normal 44 2" xfId="3949"/>
    <cellStyle name="Normal 44 2 2" xfId="3950"/>
    <cellStyle name="Normal 44 3" xfId="3951"/>
    <cellStyle name="Normal 44 3 2" xfId="3952"/>
    <cellStyle name="Normal 44 4" xfId="3953"/>
    <cellStyle name="Normal 44 4 2" xfId="3954"/>
    <cellStyle name="Normal 44 5" xfId="3955"/>
    <cellStyle name="Normal 44 5 2" xfId="3956"/>
    <cellStyle name="Normal 44 6" xfId="3957"/>
    <cellStyle name="Normal 44 6 2" xfId="3958"/>
    <cellStyle name="Normal 44 7" xfId="3959"/>
    <cellStyle name="Normal 44 8" xfId="3948"/>
    <cellStyle name="Normal 440" xfId="3960"/>
    <cellStyle name="Normal 441" xfId="3961"/>
    <cellStyle name="Normal 442" xfId="3962"/>
    <cellStyle name="Normal 443" xfId="3963"/>
    <cellStyle name="Normal 444" xfId="3964"/>
    <cellStyle name="Normal 445" xfId="3965"/>
    <cellStyle name="Normal 446" xfId="3966"/>
    <cellStyle name="Normal 447" xfId="3967"/>
    <cellStyle name="Normal 448" xfId="3968"/>
    <cellStyle name="Normal 449" xfId="3969"/>
    <cellStyle name="Normal 45" xfId="1033"/>
    <cellStyle name="Normal 45 2" xfId="3971"/>
    <cellStyle name="Normal 45 3" xfId="3970"/>
    <cellStyle name="Normal 450" xfId="3972"/>
    <cellStyle name="Normal 451" xfId="3973"/>
    <cellStyle name="Normal 452" xfId="3974"/>
    <cellStyle name="Normal 453" xfId="3975"/>
    <cellStyle name="Normal 454" xfId="3976"/>
    <cellStyle name="Normal 455" xfId="3977"/>
    <cellStyle name="Normal 456" xfId="3978"/>
    <cellStyle name="Normal 457" xfId="3979"/>
    <cellStyle name="Normal 458" xfId="3980"/>
    <cellStyle name="Normal 459" xfId="3981"/>
    <cellStyle name="Normal 46" xfId="1034"/>
    <cellStyle name="Normal 46 2" xfId="3982"/>
    <cellStyle name="Normal 460" xfId="3983"/>
    <cellStyle name="Normal 461" xfId="3984"/>
    <cellStyle name="Normal 462" xfId="3985"/>
    <cellStyle name="Normal 463" xfId="3986"/>
    <cellStyle name="Normal 464" xfId="3987"/>
    <cellStyle name="Normal 465" xfId="3988"/>
    <cellStyle name="Normal 466" xfId="1463"/>
    <cellStyle name="Normal 467" xfId="3989"/>
    <cellStyle name="Normal 467 2" xfId="3990"/>
    <cellStyle name="Normal 468" xfId="4272"/>
    <cellStyle name="Normal 469" xfId="4328"/>
    <cellStyle name="Normal 47" xfId="1035"/>
    <cellStyle name="Normal 47 2" xfId="3992"/>
    <cellStyle name="Normal 47 3" xfId="3993"/>
    <cellStyle name="Normal 47 4" xfId="3994"/>
    <cellStyle name="Normal 47 5" xfId="3995"/>
    <cellStyle name="Normal 47 6" xfId="3996"/>
    <cellStyle name="Normal 47 7" xfId="3991"/>
    <cellStyle name="Normal 470" xfId="4330"/>
    <cellStyle name="Normal 471" xfId="4333"/>
    <cellStyle name="Normal 472" xfId="4336"/>
    <cellStyle name="Normal 473" xfId="4338"/>
    <cellStyle name="Normal 474" xfId="4340"/>
    <cellStyle name="Normal 475" xfId="4343"/>
    <cellStyle name="Normal 476" xfId="4345"/>
    <cellStyle name="Normal 477" xfId="4347"/>
    <cellStyle name="Normal 478" xfId="4349"/>
    <cellStyle name="Normal 479" xfId="4352"/>
    <cellStyle name="Normal 48" xfId="1036"/>
    <cellStyle name="Normal 48 2" xfId="3997"/>
    <cellStyle name="Normal 480" xfId="4354"/>
    <cellStyle name="Normal 481" xfId="4356"/>
    <cellStyle name="Normal 482" xfId="4357"/>
    <cellStyle name="Normal 483" xfId="4323"/>
    <cellStyle name="Normal 484" xfId="4361"/>
    <cellStyle name="Normal 485" xfId="4363"/>
    <cellStyle name="Normal 486" xfId="4365"/>
    <cellStyle name="Normal 487" xfId="4367"/>
    <cellStyle name="Normal 488" xfId="4369"/>
    <cellStyle name="Normal 489" xfId="4371"/>
    <cellStyle name="Normal 49" xfId="1037"/>
    <cellStyle name="Normal 49 2" xfId="3998"/>
    <cellStyle name="Normal 490" xfId="4373"/>
    <cellStyle name="Normal 491" xfId="4375"/>
    <cellStyle name="Normal 492" xfId="4378"/>
    <cellStyle name="Normal 493" xfId="4380"/>
    <cellStyle name="Normal 494" xfId="4382"/>
    <cellStyle name="Normal 495" xfId="4384"/>
    <cellStyle name="Normal 496" xfId="4386"/>
    <cellStyle name="Normal 497" xfId="4388"/>
    <cellStyle name="Normal 498" xfId="4390"/>
    <cellStyle name="Normal 499" xfId="4392"/>
    <cellStyle name="Normal 5" xfId="27"/>
    <cellStyle name="Normal 5 10" xfId="1038"/>
    <cellStyle name="Normal 5 100" xfId="1039"/>
    <cellStyle name="Normal 5 101" xfId="1040"/>
    <cellStyle name="Normal 5 102" xfId="1041"/>
    <cellStyle name="Normal 5 103" xfId="1042"/>
    <cellStyle name="Normal 5 104" xfId="1043"/>
    <cellStyle name="Normal 5 105" xfId="1044"/>
    <cellStyle name="Normal 5 106" xfId="1045"/>
    <cellStyle name="Normal 5 107" xfId="1046"/>
    <cellStyle name="Normal 5 108" xfId="1047"/>
    <cellStyle name="Normal 5 109" xfId="1048"/>
    <cellStyle name="Normal 5 11" xfId="1049"/>
    <cellStyle name="Normal 5 110" xfId="1050"/>
    <cellStyle name="Normal 5 111" xfId="1051"/>
    <cellStyle name="Normal 5 112" xfId="1052"/>
    <cellStyle name="Normal 5 113" xfId="1053"/>
    <cellStyle name="Normal 5 114" xfId="1054"/>
    <cellStyle name="Normal 5 115" xfId="1055"/>
    <cellStyle name="Normal 5 116" xfId="1056"/>
    <cellStyle name="Normal 5 117" xfId="1418"/>
    <cellStyle name="Normal 5 12" xfId="1057"/>
    <cellStyle name="Normal 5 13" xfId="1058"/>
    <cellStyle name="Normal 5 14" xfId="1059"/>
    <cellStyle name="Normal 5 15" xfId="1060"/>
    <cellStyle name="Normal 5 16" xfId="1061"/>
    <cellStyle name="Normal 5 17" xfId="1062"/>
    <cellStyle name="Normal 5 18" xfId="1063"/>
    <cellStyle name="Normal 5 19" xfId="1064"/>
    <cellStyle name="Normal 5 2" xfId="115"/>
    <cellStyle name="Normal 5 2 2" xfId="118"/>
    <cellStyle name="Normal 5 2 3" xfId="3999"/>
    <cellStyle name="Normal 5 20" xfId="1065"/>
    <cellStyle name="Normal 5 21" xfId="1066"/>
    <cellStyle name="Normal 5 22" xfId="1067"/>
    <cellStyle name="Normal 5 23" xfId="1068"/>
    <cellStyle name="Normal 5 24" xfId="1069"/>
    <cellStyle name="Normal 5 25" xfId="1070"/>
    <cellStyle name="Normal 5 26" xfId="1071"/>
    <cellStyle name="Normal 5 27" xfId="1072"/>
    <cellStyle name="Normal 5 28" xfId="1073"/>
    <cellStyle name="Normal 5 29" xfId="1074"/>
    <cellStyle name="Normal 5 3" xfId="1075"/>
    <cellStyle name="Normal 5 3 2" xfId="4001"/>
    <cellStyle name="Normal 5 3 3" xfId="4002"/>
    <cellStyle name="Normal 5 3 4" xfId="4000"/>
    <cellStyle name="Normal 5 3_All" xfId="4003"/>
    <cellStyle name="Normal 5 30" xfId="1076"/>
    <cellStyle name="Normal 5 31" xfId="1077"/>
    <cellStyle name="Normal 5 32" xfId="1078"/>
    <cellStyle name="Normal 5 33" xfId="1079"/>
    <cellStyle name="Normal 5 34" xfId="1080"/>
    <cellStyle name="Normal 5 35" xfId="1081"/>
    <cellStyle name="Normal 5 36" xfId="1082"/>
    <cellStyle name="Normal 5 37" xfId="1083"/>
    <cellStyle name="Normal 5 38" xfId="1084"/>
    <cellStyle name="Normal 5 39" xfId="1085"/>
    <cellStyle name="Normal 5 4" xfId="1086"/>
    <cellStyle name="Normal 5 40" xfId="1087"/>
    <cellStyle name="Normal 5 41" xfId="1088"/>
    <cellStyle name="Normal 5 42" xfId="1089"/>
    <cellStyle name="Normal 5 43" xfId="1090"/>
    <cellStyle name="Normal 5 44" xfId="1091"/>
    <cellStyle name="Normal 5 45" xfId="1092"/>
    <cellStyle name="Normal 5 46" xfId="1093"/>
    <cellStyle name="Normal 5 47" xfId="1094"/>
    <cellStyle name="Normal 5 48" xfId="1095"/>
    <cellStyle name="Normal 5 49" xfId="1096"/>
    <cellStyle name="Normal 5 5" xfId="1097"/>
    <cellStyle name="Normal 5 50" xfId="1098"/>
    <cellStyle name="Normal 5 51" xfId="1099"/>
    <cellStyle name="Normal 5 52" xfId="1100"/>
    <cellStyle name="Normal 5 53" xfId="1101"/>
    <cellStyle name="Normal 5 54" xfId="1102"/>
    <cellStyle name="Normal 5 55" xfId="1103"/>
    <cellStyle name="Normal 5 56" xfId="1104"/>
    <cellStyle name="Normal 5 57" xfId="1105"/>
    <cellStyle name="Normal 5 58" xfId="1106"/>
    <cellStyle name="Normal 5 59" xfId="1107"/>
    <cellStyle name="Normal 5 6" xfId="1108"/>
    <cellStyle name="Normal 5 60" xfId="1109"/>
    <cellStyle name="Normal 5 61" xfId="1110"/>
    <cellStyle name="Normal 5 62" xfId="1111"/>
    <cellStyle name="Normal 5 63" xfId="1112"/>
    <cellStyle name="Normal 5 64" xfId="1113"/>
    <cellStyle name="Normal 5 65" xfId="1114"/>
    <cellStyle name="Normal 5 66" xfId="1115"/>
    <cellStyle name="Normal 5 67" xfId="1116"/>
    <cellStyle name="Normal 5 68" xfId="1117"/>
    <cellStyle name="Normal 5 69" xfId="1118"/>
    <cellStyle name="Normal 5 7" xfId="1119"/>
    <cellStyle name="Normal 5 70" xfId="1120"/>
    <cellStyle name="Normal 5 71" xfId="1121"/>
    <cellStyle name="Normal 5 72" xfId="1122"/>
    <cellStyle name="Normal 5 73" xfId="1123"/>
    <cellStyle name="Normal 5 74" xfId="1124"/>
    <cellStyle name="Normal 5 75" xfId="1125"/>
    <cellStyle name="Normal 5 76" xfId="1126"/>
    <cellStyle name="Normal 5 77" xfId="1127"/>
    <cellStyle name="Normal 5 78" xfId="1128"/>
    <cellStyle name="Normal 5 79" xfId="1129"/>
    <cellStyle name="Normal 5 8" xfId="1130"/>
    <cellStyle name="Normal 5 80" xfId="1131"/>
    <cellStyle name="Normal 5 81" xfId="1132"/>
    <cellStyle name="Normal 5 82" xfId="1133"/>
    <cellStyle name="Normal 5 83" xfId="1134"/>
    <cellStyle name="Normal 5 84" xfId="1135"/>
    <cellStyle name="Normal 5 85" xfId="1136"/>
    <cellStyle name="Normal 5 86" xfId="1137"/>
    <cellStyle name="Normal 5 87" xfId="1138"/>
    <cellStyle name="Normal 5 88" xfId="1139"/>
    <cellStyle name="Normal 5 89" xfId="1140"/>
    <cellStyle name="Normal 5 9" xfId="1141"/>
    <cellStyle name="Normal 5 90" xfId="1142"/>
    <cellStyle name="Normal 5 91" xfId="1143"/>
    <cellStyle name="Normal 5 92" xfId="1144"/>
    <cellStyle name="Normal 5 93" xfId="1145"/>
    <cellStyle name="Normal 5 94" xfId="1146"/>
    <cellStyle name="Normal 5 95" xfId="1147"/>
    <cellStyle name="Normal 5 96" xfId="1148"/>
    <cellStyle name="Normal 5 97" xfId="1149"/>
    <cellStyle name="Normal 5 98" xfId="1150"/>
    <cellStyle name="Normal 5 99" xfId="1151"/>
    <cellStyle name="Normal 5_All" xfId="4004"/>
    <cellStyle name="Normal 50" xfId="1152"/>
    <cellStyle name="Normal 50 2" xfId="4005"/>
    <cellStyle name="Normal 500" xfId="4394"/>
    <cellStyle name="Normal 501" xfId="4395"/>
    <cellStyle name="Normal 502" xfId="4393"/>
    <cellStyle name="Normal 51" xfId="63"/>
    <cellStyle name="Normal 51 2" xfId="4006"/>
    <cellStyle name="Normal 52" xfId="1153"/>
    <cellStyle name="Normal 52 2" xfId="1154"/>
    <cellStyle name="Normal 52 3" xfId="4007"/>
    <cellStyle name="Normal 53" xfId="1155"/>
    <cellStyle name="Normal 53 2" xfId="1156"/>
    <cellStyle name="Normal 53 3" xfId="4008"/>
    <cellStyle name="Normal 54" xfId="1157"/>
    <cellStyle name="Normal 54 2" xfId="1158"/>
    <cellStyle name="Normal 54 3" xfId="1457"/>
    <cellStyle name="Normal 55" xfId="1159"/>
    <cellStyle name="Normal 55 2" xfId="1160"/>
    <cellStyle name="Normal 55 3" xfId="1161"/>
    <cellStyle name="Normal 55 4" xfId="1363"/>
    <cellStyle name="Normal 56" xfId="1162"/>
    <cellStyle name="Normal 56 2" xfId="1163"/>
    <cellStyle name="Normal 56 3" xfId="1164"/>
    <cellStyle name="Normal 56 4" xfId="1385"/>
    <cellStyle name="Normal 57" xfId="1165"/>
    <cellStyle name="Normal 57 2" xfId="1358"/>
    <cellStyle name="Normal 58" xfId="1166"/>
    <cellStyle name="Normal 58 2" xfId="1454"/>
    <cellStyle name="Normal 59" xfId="1167"/>
    <cellStyle name="Normal 59 2" xfId="4009"/>
    <cellStyle name="Normal 6" xfId="29"/>
    <cellStyle name="Normal 6 2" xfId="112"/>
    <cellStyle name="Normal 6 2 2" xfId="117"/>
    <cellStyle name="Normal 6 2 3" xfId="4010"/>
    <cellStyle name="Normal 6 3" xfId="1168"/>
    <cellStyle name="Normal 6 3 2" xfId="4012"/>
    <cellStyle name="Normal 6 3 3" xfId="4013"/>
    <cellStyle name="Normal 6 3 4" xfId="4011"/>
    <cellStyle name="Normal 6 3_All" xfId="4014"/>
    <cellStyle name="Normal 6_Bac Ninh" xfId="4015"/>
    <cellStyle name="Normal 60" xfId="1169"/>
    <cellStyle name="Normal 60 2" xfId="4016"/>
    <cellStyle name="Normal 61" xfId="1170"/>
    <cellStyle name="Normal 61 2" xfId="1395"/>
    <cellStyle name="Normal 62" xfId="1171"/>
    <cellStyle name="Normal 62 2" xfId="4327"/>
    <cellStyle name="Normal 63" xfId="1172"/>
    <cellStyle name="Normal 63 2" xfId="1355"/>
    <cellStyle name="Normal 64" xfId="1173"/>
    <cellStyle name="Normal 64 2" xfId="1438"/>
    <cellStyle name="Normal 65" xfId="1174"/>
    <cellStyle name="Normal 66" xfId="64"/>
    <cellStyle name="Normal 67" xfId="1175"/>
    <cellStyle name="Normal 68" xfId="65"/>
    <cellStyle name="Normal 69" xfId="66"/>
    <cellStyle name="Normal 7" xfId="109"/>
    <cellStyle name="Normal 7 2" xfId="101"/>
    <cellStyle name="Normal 7 2 2" xfId="4017"/>
    <cellStyle name="Normal 7 3" xfId="1176"/>
    <cellStyle name="Normal 7 3 2" xfId="4019"/>
    <cellStyle name="Normal 7 3 3" xfId="4020"/>
    <cellStyle name="Normal 7 3 4" xfId="4018"/>
    <cellStyle name="Normal 7 3_All" xfId="4021"/>
    <cellStyle name="Normal 7_All" xfId="4022"/>
    <cellStyle name="Normal 70" xfId="1177"/>
    <cellStyle name="Normal 71" xfId="1178"/>
    <cellStyle name="Normal 72" xfId="1179"/>
    <cellStyle name="Normal 73" xfId="1180"/>
    <cellStyle name="Normal 74" xfId="114"/>
    <cellStyle name="Normal 75" xfId="67"/>
    <cellStyle name="Normal 76" xfId="1181"/>
    <cellStyle name="Normal 77" xfId="1182"/>
    <cellStyle name="Normal 78" xfId="68"/>
    <cellStyle name="Normal 78 2" xfId="1183"/>
    <cellStyle name="Normal 78 3" xfId="1397"/>
    <cellStyle name="Normal 79" xfId="69"/>
    <cellStyle name="Normal 79 2" xfId="1184"/>
    <cellStyle name="Normal 79 3" xfId="1354"/>
    <cellStyle name="Normal 8" xfId="70"/>
    <cellStyle name="Normal 8 10" xfId="4278"/>
    <cellStyle name="Normal 8 2" xfId="100"/>
    <cellStyle name="Normal 8 2 2" xfId="116"/>
    <cellStyle name="Normal 8 2 2 2" xfId="4023"/>
    <cellStyle name="Normal 8 2 3" xfId="4024"/>
    <cellStyle name="Normal 8 2_All" xfId="4025"/>
    <cellStyle name="Normal 8 3" xfId="1185"/>
    <cellStyle name="Normal 8 4" xfId="1186"/>
    <cellStyle name="Normal 8 5" xfId="4320"/>
    <cellStyle name="Normal 8 6" xfId="4280"/>
    <cellStyle name="Normal 8 7" xfId="4321"/>
    <cellStyle name="Normal 8 8" xfId="4279"/>
    <cellStyle name="Normal 8 9" xfId="4322"/>
    <cellStyle name="Normal 8_danh muc cong trinh_kehoach_ huyen Phu Xuyen" xfId="1187"/>
    <cellStyle name="Normal 80" xfId="71"/>
    <cellStyle name="Normal 80 2" xfId="1188"/>
    <cellStyle name="Normal 80 3" xfId="1371"/>
    <cellStyle name="Normal 81" xfId="1189"/>
    <cellStyle name="Normal 81 2" xfId="1421"/>
    <cellStyle name="Normal 82" xfId="72"/>
    <cellStyle name="Normal 82 2" xfId="1190"/>
    <cellStyle name="Normal 82 3" xfId="1448"/>
    <cellStyle name="Normal 83" xfId="1191"/>
    <cellStyle name="Normal 84" xfId="73"/>
    <cellStyle name="Normal 84 2" xfId="1192"/>
    <cellStyle name="Normal 85" xfId="74"/>
    <cellStyle name="Normal 86" xfId="75"/>
    <cellStyle name="Normal 86 2" xfId="1193"/>
    <cellStyle name="Normal 86 3" xfId="1420"/>
    <cellStyle name="Normal 87" xfId="76"/>
    <cellStyle name="Normal 87 2" xfId="1194"/>
    <cellStyle name="Normal 88" xfId="77"/>
    <cellStyle name="Normal 88 2" xfId="1195"/>
    <cellStyle name="Normal 89" xfId="78"/>
    <cellStyle name="Normal 9" xfId="107"/>
    <cellStyle name="Normal 9 2" xfId="1196"/>
    <cellStyle name="Normal 9 2 2" xfId="4026"/>
    <cellStyle name="Normal 9 3" xfId="1197"/>
    <cellStyle name="Normal 9 3 2" xfId="4027"/>
    <cellStyle name="Normal 9_All" xfId="4028"/>
    <cellStyle name="Normal 90" xfId="79"/>
    <cellStyle name="Normal 90 2" xfId="1198"/>
    <cellStyle name="Normal 90 3" xfId="4029"/>
    <cellStyle name="Normal 91" xfId="80"/>
    <cellStyle name="Normal 91 2" xfId="1199"/>
    <cellStyle name="Normal 91 3" xfId="4030"/>
    <cellStyle name="Normal 92" xfId="81"/>
    <cellStyle name="Normal 92 2" xfId="1200"/>
    <cellStyle name="Normal 93" xfId="82"/>
    <cellStyle name="Normal 93 2" xfId="1201"/>
    <cellStyle name="Normal 94" xfId="83"/>
    <cellStyle name="Normal 94 2" xfId="1202"/>
    <cellStyle name="Normal 95" xfId="84"/>
    <cellStyle name="Normal 95 2" xfId="1203"/>
    <cellStyle name="Normal 96" xfId="85"/>
    <cellStyle name="Normal 96 2" xfId="1204"/>
    <cellStyle name="Normal 97" xfId="86"/>
    <cellStyle name="Normal 97 2" xfId="1205"/>
    <cellStyle name="Normal 98" xfId="87"/>
    <cellStyle name="Normal 98 2" xfId="1206"/>
    <cellStyle name="Normal 99" xfId="88"/>
    <cellStyle name="Normal 99 2" xfId="1207"/>
    <cellStyle name="Normal 99 3" xfId="1419"/>
    <cellStyle name="Normal_BieuKHXDCB2009(sua theo yeu cau U6 ngay 25-11) PHONH DO THI 2" xfId="1461"/>
    <cellStyle name="Normal_copy" xfId="95"/>
    <cellStyle name="Normal_KH2000_666" xfId="1460"/>
    <cellStyle name="Normal_ODA 29-11 (sua 09-12)" xfId="1462"/>
    <cellStyle name="Normal1" xfId="4031"/>
    <cellStyle name="Normalny_Cennik obowiazuje od 06-08-2001 r (1)" xfId="4032"/>
    <cellStyle name="Note 2" xfId="1208"/>
    <cellStyle name="Note 2 2" xfId="4034"/>
    <cellStyle name="Note 2 2 2" xfId="4035"/>
    <cellStyle name="Note 2 3" xfId="4033"/>
    <cellStyle name="Note 3" xfId="1209"/>
    <cellStyle name="Note 3 2" xfId="4036"/>
    <cellStyle name="Note 4" xfId="1210"/>
    <cellStyle name="Note 4 2" xfId="4037"/>
    <cellStyle name="Note 5" xfId="1211"/>
    <cellStyle name="Note 5 2" xfId="4038"/>
    <cellStyle name="Note 6" xfId="4039"/>
    <cellStyle name="Note 7" xfId="4040"/>
    <cellStyle name="Note 8" xfId="4041"/>
    <cellStyle name="Ô Được nối kết" xfId="1212"/>
    <cellStyle name="Ô Được nối kết 2" xfId="4042"/>
    <cellStyle name="Œ…‹æØ‚è [0.00]_laroux" xfId="1213"/>
    <cellStyle name="Œ…‹æØ‚è_laroux" xfId="1214"/>
    <cellStyle name="oft Excel]_x000d__x000a_Comment=open=/f ‚ðw’è‚·‚é‚ÆAƒ†[ƒU[’è‹`ŠÖ”‚ðŠÖ”“\‚è•t‚¯‚Ìˆê——‚É“o˜^‚·‚é‚±‚Æ‚ª‚Å‚«‚Ü‚·B_x000d__x000a_Maximized" xfId="4043"/>
    <cellStyle name="oft Excel]_x000d__x000a_Comment=The open=/f lines load custom functions into the Paste Function list._x000d__x000a_Maximized=2_x000d__x000a_Basics=1_x000d__x000a_A" xfId="1215"/>
    <cellStyle name="oft Excel]_x000d__x000a_Comment=The open=/f lines load custom functions into the Paste Function list._x000d__x000a_Maximized=2_x000d__x000a_Basics=1_x000d__x000a_A 2" xfId="4044"/>
    <cellStyle name="oft Excel]_x000d__x000a_Comment=The open=/f lines load custom functions into the Paste Function list._x000d__x000a_Maximized=3_x000d__x000a_Basics=1_x000d__x000a_A" xfId="1216"/>
    <cellStyle name="oft Excel]_x000d__x000a_Comment=The open=/f lines load custom functions into the Paste Function list._x000d__x000a_Maximized=3_x000d__x000a_Basics=1_x000d__x000a_A 2" xfId="1217"/>
    <cellStyle name="omma [0]_Mktg Prog" xfId="1218"/>
    <cellStyle name="ormal_Sheet1_1" xfId="1219"/>
    <cellStyle name="Output 2" xfId="1220"/>
    <cellStyle name="Output 2 2" xfId="4046"/>
    <cellStyle name="Output 2 3" xfId="4045"/>
    <cellStyle name="Output 3" xfId="1221"/>
    <cellStyle name="Output 3 2" xfId="4047"/>
    <cellStyle name="Output 4" xfId="4048"/>
    <cellStyle name="Output 5" xfId="4049"/>
    <cellStyle name="Output 6" xfId="4050"/>
    <cellStyle name="Output 7" xfId="4051"/>
    <cellStyle name="Output 8" xfId="4052"/>
    <cellStyle name="per.style" xfId="4053"/>
    <cellStyle name="per.style 2" xfId="4054"/>
    <cellStyle name="per.style_NQ194" xfId="4055"/>
    <cellStyle name="Percent [0]" xfId="4056"/>
    <cellStyle name="Percent [00]" xfId="4057"/>
    <cellStyle name="Percent [2]" xfId="1222"/>
    <cellStyle name="Percent [2] 2" xfId="1433"/>
    <cellStyle name="PrePop Currency (0)" xfId="4058"/>
    <cellStyle name="PrePop Currency (2)" xfId="4059"/>
    <cellStyle name="PrePop Units (0)" xfId="4060"/>
    <cellStyle name="PrePop Units (1)" xfId="4061"/>
    <cellStyle name="PrePop Units (2)" xfId="4062"/>
    <cellStyle name="pricing" xfId="4063"/>
    <cellStyle name="PSChar" xfId="4064"/>
    <cellStyle name="PSHeading" xfId="4065"/>
    <cellStyle name="regstoresfromspecstores" xfId="4066"/>
    <cellStyle name="RevList" xfId="4067"/>
    <cellStyle name="RowLevel_0" xfId="1223"/>
    <cellStyle name="s]_x000d__x000a_spooler=yes_x000d__x000a_load=_x000d__x000a_Beep=yes_x000d__x000a_NullPort=None_x000d__x000a_BorderWidth=3_x000d__x000a_CursorBlinkRate=1200_x000d__x000a_DoubleClickSpeed=452_x000d__x000a_Programs=co" xfId="1224"/>
    <cellStyle name="s]_x000d__x000a_spooler=yes_x000d__x000a_load=_x000d__x000a_Beep=yes_x000d__x000a_NullPort=None_x000d__x000a_BorderWidth=3_x000d__x000a_CursorBlinkRate=1200_x000d__x000a_DoubleClickSpeed=452_x000d__x000a_Programs=co 2" xfId="1225"/>
    <cellStyle name="SAPBEXaggData" xfId="4068"/>
    <cellStyle name="SAPBEXaggDataEmph" xfId="4069"/>
    <cellStyle name="SAPBEXaggItem" xfId="4070"/>
    <cellStyle name="SAPBEXchaText" xfId="4071"/>
    <cellStyle name="SAPBEXexcBad7" xfId="4072"/>
    <cellStyle name="SAPBEXexcBad8" xfId="4073"/>
    <cellStyle name="SAPBEXexcBad9" xfId="4074"/>
    <cellStyle name="SAPBEXexcCritical4" xfId="4075"/>
    <cellStyle name="SAPBEXexcCritical5" xfId="4076"/>
    <cellStyle name="SAPBEXexcCritical6" xfId="4077"/>
    <cellStyle name="SAPBEXexcGood1" xfId="4078"/>
    <cellStyle name="SAPBEXexcGood2" xfId="4079"/>
    <cellStyle name="SAPBEXexcGood3" xfId="4080"/>
    <cellStyle name="SAPBEXfilterDrill" xfId="4081"/>
    <cellStyle name="SAPBEXfilterItem" xfId="4082"/>
    <cellStyle name="SAPBEXfilterText" xfId="4083"/>
    <cellStyle name="SAPBEXformats" xfId="4084"/>
    <cellStyle name="SAPBEXheaderItem" xfId="4085"/>
    <cellStyle name="SAPBEXheaderText" xfId="4086"/>
    <cellStyle name="SAPBEXresData" xfId="4087"/>
    <cellStyle name="SAPBEXresDataEmph" xfId="4088"/>
    <cellStyle name="SAPBEXresItem" xfId="4089"/>
    <cellStyle name="SAPBEXstdData" xfId="4090"/>
    <cellStyle name="SAPBEXstdDataEmph" xfId="4091"/>
    <cellStyle name="SAPBEXstdItem" xfId="4092"/>
    <cellStyle name="SAPBEXtitle" xfId="4093"/>
    <cellStyle name="SAPBEXundefined" xfId="4094"/>
    <cellStyle name="SHADEDSTORES" xfId="4095"/>
    <cellStyle name="SHADEDSTORES 2" xfId="4096"/>
    <cellStyle name="Siêu n?i kê?t_ÿÿÿÿÿ" xfId="1226"/>
    <cellStyle name="Siêu nối kết_Book1" xfId="1227"/>
    <cellStyle name="specstores" xfId="4097"/>
    <cellStyle name="Standard_DB" xfId="4098"/>
    <cellStyle name="Style 1" xfId="111"/>
    <cellStyle name="Style 1 2" xfId="1228"/>
    <cellStyle name="Style 2" xfId="4099"/>
    <cellStyle name="Style 3" xfId="4100"/>
    <cellStyle name="Style 4" xfId="4101"/>
    <cellStyle name="Style 5" xfId="4102"/>
    <cellStyle name="Style 6" xfId="4103"/>
    <cellStyle name="Style 7" xfId="4104"/>
    <cellStyle name="style_1" xfId="1229"/>
    <cellStyle name="subhead" xfId="1230"/>
    <cellStyle name="subhead 2" xfId="4105"/>
    <cellStyle name="Subtotal" xfId="4106"/>
    <cellStyle name="T" xfId="1231"/>
    <cellStyle name="T 2" xfId="4107"/>
    <cellStyle name="T 3" xfId="4108"/>
    <cellStyle name="T_04KH" xfId="1232"/>
    <cellStyle name="T_04KH_CC 2015" xfId="1233"/>
    <cellStyle name="T_05QH_CC 2010" xfId="1234"/>
    <cellStyle name="T_07_KH" xfId="4109"/>
    <cellStyle name="T_07_KH_1" xfId="4110"/>
    <cellStyle name="T_07_KH_TT_MaLam1" xfId="4111"/>
    <cellStyle name="T_10BDpnn" xfId="1235"/>
    <cellStyle name="T_10KH " xfId="1236"/>
    <cellStyle name="T_12Bieu_KEHOACH" xfId="1237"/>
    <cellStyle name="T_12KH" xfId="1238"/>
    <cellStyle name="T_13KH" xfId="1239"/>
    <cellStyle name="T_14KH" xfId="1240"/>
    <cellStyle name="T_6Bieu_HTRANG" xfId="4112"/>
    <cellStyle name="T_6Bieu_HTRANG_Danh muc cong trinh" xfId="4113"/>
    <cellStyle name="T_6Bieu_HTRANG_DMKhucongnghiep(A.Manh)" xfId="4114"/>
    <cellStyle name="T_Ba0107" xfId="4115"/>
    <cellStyle name="T_BD00-05" xfId="1241"/>
    <cellStyle name="T_BD00-05_Danh muc cong trinh" xfId="4116"/>
    <cellStyle name="T_BD00-05_DMKhucongnghiep(A.Manh)" xfId="4117"/>
    <cellStyle name="T_bieu" xfId="1242"/>
    <cellStyle name="T_Bieu QH" xfId="1243"/>
    <cellStyle name="T_Bieu QH_Danh muc cong trinh" xfId="4118"/>
    <cellStyle name="T_Bieu QH_DMKhucongnghiep(A.Manh)" xfId="4119"/>
    <cellStyle name="T_Bieu TH BTBo" xfId="1244"/>
    <cellStyle name="T_Bieu TH BTBo_Danh muc cong trinh" xfId="4120"/>
    <cellStyle name="T_Bieu TH BTBo_DMKhucongnghiep(A.Manh)" xfId="4121"/>
    <cellStyle name="T_BieuQH Tay Nguyen " xfId="1245"/>
    <cellStyle name="T_BieuQH Tay Nguyen (co DakNong)" xfId="1246"/>
    <cellStyle name="T_BieuQH Tay Nguyen (co DakNong)_Danh muc cong trinh" xfId="4122"/>
    <cellStyle name="T_BieuQH Tay Nguyen (co DakNong)_DMKhucongnghiep(A.Manh)" xfId="4123"/>
    <cellStyle name="T_BieuQH Tay Nguyen _Danh muc cong trinh" xfId="4124"/>
    <cellStyle name="T_BieuQH Tay Nguyen _DMKhucongnghiep(A.Manh)" xfId="4125"/>
    <cellStyle name="T_BieuQH TDMN" xfId="1247"/>
    <cellStyle name="T_BieuQH TDMN_Danh muc cong trinh" xfId="4126"/>
    <cellStyle name="T_BieuQH TDMN_DMKhucongnghiep(A.Manh)" xfId="4127"/>
    <cellStyle name="T_BieuTayNguyen" xfId="1248"/>
    <cellStyle name="T_BieuTayNguyen_Danh muc cong trinh" xfId="4128"/>
    <cellStyle name="T_BieuTayNguyen_DMKhucongnghiep(A.Manh)" xfId="4129"/>
    <cellStyle name="T_Bo2107" xfId="4130"/>
    <cellStyle name="T_Bo2810" xfId="4131"/>
    <cellStyle name="T_Book1" xfId="1249"/>
    <cellStyle name="T_Book1 2" xfId="4132"/>
    <cellStyle name="T_Book1_1" xfId="1250"/>
    <cellStyle name="T_Book1_1_Book1" xfId="1251"/>
    <cellStyle name="T_Book1_1_CPK" xfId="4133"/>
    <cellStyle name="T_Book1_1_Dang ky quy hoach su dung dat" xfId="4134"/>
    <cellStyle name="T_Book1_1_Thiet bi" xfId="4135"/>
    <cellStyle name="T_Book1_2" xfId="1252"/>
    <cellStyle name="T_Book1_Ba0107" xfId="4136"/>
    <cellStyle name="T_Book1_Ba0107_Bo2107" xfId="4137"/>
    <cellStyle name="T_Book1_Ba0107_Chu_dieu11-08" xfId="4138"/>
    <cellStyle name="T_Book1_Bo2107" xfId="4139"/>
    <cellStyle name="T_Book1_Book1" xfId="1253"/>
    <cellStyle name="T_Book1_Book1 2" xfId="4140"/>
    <cellStyle name="T_Book1_Book1_1" xfId="1254"/>
    <cellStyle name="T_Book1_Chu_dieu11-08" xfId="4141"/>
    <cellStyle name="T_Book1_CPK" xfId="4142"/>
    <cellStyle name="T_Book1_Dang ky quy hoach su dung dat" xfId="4143"/>
    <cellStyle name="T_Book1_DT_BO2907" xfId="4144"/>
    <cellStyle name="T_Book1_Thiet bi" xfId="4145"/>
    <cellStyle name="T_Canuoc 20.3.06" xfId="1255"/>
    <cellStyle name="T_Canuoc 20.3.06_Danh muc cong trinh" xfId="4146"/>
    <cellStyle name="T_Canuoc 20.3.06_DMKhucongnghiep(A.Manh)" xfId="4147"/>
    <cellStyle name="T_Canuoc an lua20.3.06" xfId="1256"/>
    <cellStyle name="T_Canuoc an lua20.3.06_Danh muc cong trinh" xfId="4148"/>
    <cellStyle name="T_Canuoc an lua20.3.06_DMKhucongnghiep(A.Manh)" xfId="4149"/>
    <cellStyle name="T_Cao Quang" xfId="1257"/>
    <cellStyle name="T_CC cac tinh DBBB 5-6-06" xfId="1258"/>
    <cellStyle name="T_CC-21-03-06 IN" xfId="1259"/>
    <cellStyle name="T_Chau Hoa" xfId="1260"/>
    <cellStyle name="T_Chi tieu phan bo HTB" xfId="4150"/>
    <cellStyle name="T_Chu_dieu11-08" xfId="4151"/>
    <cellStyle name="T_Chuchuyen2010" xfId="1261"/>
    <cellStyle name="T_CN TT DT LUONG T5" xfId="1262"/>
    <cellStyle name="T_Copy of Phubieu07HTB" xfId="4152"/>
    <cellStyle name="T_CPK" xfId="4153"/>
    <cellStyle name="T_CQP" xfId="4154"/>
    <cellStyle name="T_CtBa_2905" xfId="4155"/>
    <cellStyle name="T_CtBa_2905_Bo2107" xfId="4156"/>
    <cellStyle name="T_CtBa_2905_Chu_dieu11-08" xfId="4157"/>
    <cellStyle name="T_Dang ky quy hoach su dung dat" xfId="4158"/>
    <cellStyle name="T_Danh muc cong trinh" xfId="4159"/>
    <cellStyle name="T_dat dothi cn" xfId="1263"/>
    <cellStyle name="T_dat dothi cn_Danh muc cong trinh" xfId="4160"/>
    <cellStyle name="T_dat dothi cn_DMKhucongnghiep(A.Manh)" xfId="4161"/>
    <cellStyle name="T_dat nong thon cn" xfId="1264"/>
    <cellStyle name="T_dat nong thon cn_Danh muc cong trinh" xfId="4162"/>
    <cellStyle name="T_dat nong thon cn_DMKhucongnghiep(A.Manh)" xfId="4163"/>
    <cellStyle name="T_DBBB" xfId="1265"/>
    <cellStyle name="T_DBBB_Danh muc cong trinh" xfId="4164"/>
    <cellStyle name="T_DBBB_DMKhucongnghiep(A.Manh)" xfId="4165"/>
    <cellStyle name="T_DBBB10-3" xfId="1266"/>
    <cellStyle name="T_DBBB10-3_Danh muc cong trinh" xfId="4166"/>
    <cellStyle name="T_DBBB10-3_DMKhucongnghiep(A.Manh)" xfId="4167"/>
    <cellStyle name="T_DBSCL nop" xfId="1267"/>
    <cellStyle name="T_DBSCL nop_Danh muc cong trinh" xfId="4168"/>
    <cellStyle name="T_DBSCL nop_DMKhucongnghiep(A.Manh)" xfId="4169"/>
    <cellStyle name="T_DBV" xfId="4170"/>
    <cellStyle name="T_DCH" xfId="4171"/>
    <cellStyle name="T_DGD" xfId="4172"/>
    <cellStyle name="T_DGT" xfId="4173"/>
    <cellStyle name="T_DGT (3)" xfId="4174"/>
    <cellStyle name="T_DMCT_CacTinh_BTB4-06" xfId="1268"/>
    <cellStyle name="T_DMKhucongnghiep(A.Manh)" xfId="4175"/>
    <cellStyle name="T_DNL" xfId="4176"/>
    <cellStyle name="T_Dong Hoa" xfId="1269"/>
    <cellStyle name="T_DongNambo" xfId="1270"/>
    <cellStyle name="T_DongNambo_Danh muc cong trinh" xfId="4177"/>
    <cellStyle name="T_DongNambo_DMKhucongnghiep(A.Manh)" xfId="4178"/>
    <cellStyle name="T_DT_BO2907" xfId="4179"/>
    <cellStyle name="T_DTL" xfId="4180"/>
    <cellStyle name="T_DTT" xfId="4181"/>
    <cellStyle name="T_DTY" xfId="4182"/>
    <cellStyle name="T_Duc Hoa" xfId="1271"/>
    <cellStyle name="T_DVH" xfId="4183"/>
    <cellStyle name="T_g?i ??a ph??ng in 2.3.06" xfId="1272"/>
    <cellStyle name="T_g?i ??a ph??ng in 2.3.06_Danh muc cong trinh" xfId="4184"/>
    <cellStyle name="T_g?i ??a ph??ng in 2.3.06_DMKhucongnghiep(A.Manh)" xfId="4185"/>
    <cellStyle name="T_gủi địa phương in 2.3.06" xfId="1273"/>
    <cellStyle name="T_gủi địa phương in 2.3.06_Danh muc cong trinh" xfId="4186"/>
    <cellStyle name="T_gủi địa phương in 2.3.06_DMKhucongnghiep(A.Manh)" xfId="4187"/>
    <cellStyle name="T_Huong Hoa" xfId="1274"/>
    <cellStyle name="T_Kim Hoa" xfId="1275"/>
    <cellStyle name="T_Lam Hoa" xfId="1276"/>
    <cellStyle name="T_LDT" xfId="4188"/>
    <cellStyle name="T_Luong MNTD" xfId="1277"/>
    <cellStyle name="T_Lương t4,5" xfId="1278"/>
    <cellStyle name="T_MLba0308" xfId="4189"/>
    <cellStyle name="T_NDT" xfId="4190"/>
    <cellStyle name="T_nn " xfId="1279"/>
    <cellStyle name="T_nn _Danh muc cong trinh" xfId="4191"/>
    <cellStyle name="T_nn _DMKhucongnghiep(A.Manh)" xfId="4192"/>
    <cellStyle name="T_ODT" xfId="4193"/>
    <cellStyle name="T_ONT" xfId="4194"/>
    <cellStyle name="T_RAC" xfId="4195"/>
    <cellStyle name="T_SKC" xfId="4196"/>
    <cellStyle name="T_SKK" xfId="4197"/>
    <cellStyle name="T_SO KE TOAN 2005 + Chi tiet" xfId="1280"/>
    <cellStyle name="T_sosanh gui tinh 21-2cuc" xfId="1281"/>
    <cellStyle name="T_SosanhQH" xfId="1282"/>
    <cellStyle name="T_SosanhQH_Danh muc cong trinh" xfId="4198"/>
    <cellStyle name="T_SosanhQH_DMKhucongnghiep(A.Manh)" xfId="4199"/>
    <cellStyle name="T_Thiet bi" xfId="4200"/>
    <cellStyle name="T_tong cn" xfId="1283"/>
    <cellStyle name="T_tong cn_Danh muc cong trinh" xfId="4201"/>
    <cellStyle name="T_tong cn_DMKhucongnghiep(A.Manh)" xfId="4202"/>
    <cellStyle name="T_VungTDMN(02-03)" xfId="1284"/>
    <cellStyle name="T_VungTDMN(02-03)_Danh muc cong trinh" xfId="4203"/>
    <cellStyle name="T_VungTDMN(02-03)_DMKhucongnghiep(A.Manh)" xfId="4204"/>
    <cellStyle name="tde" xfId="1285"/>
    <cellStyle name="Text Indent A" xfId="4205"/>
    <cellStyle name="Text Indent B" xfId="4206"/>
    <cellStyle name="Text Indent C" xfId="4207"/>
    <cellStyle name="th" xfId="1286"/>
    <cellStyle name="th 2" xfId="4208"/>
    <cellStyle name="th 3" xfId="4209"/>
    <cellStyle name="þ_x001d_ð¤_x000c_¯þ_x0014__x000d_¨þU_x0001_À_x0004_ _x0015__x000f__x0001__x0001_" xfId="4210"/>
    <cellStyle name="þ_x001d_ð·_x000c_æþ'_x000d_ßþU_x0001_Ø_x0005_ü_x0014__x0007__x0001__x0001_" xfId="1287"/>
    <cellStyle name="þ_x001d_ð·_x000c_æþ'_x000d_ßþU_x0001_Ø_x0005_ü_x0014__x0007__x0001__x0001_ 2" xfId="4211"/>
    <cellStyle name="þ_x001d_ðÇ%Uý—&amp;Hý9_x0008_Ÿ s_x000a__x0007__x0001__x0001_" xfId="1288"/>
    <cellStyle name="þ_x001d_ðÇ%Uý—&amp;Hý9_x0008_Ÿ s_x000a__x0007__x0001__x0001_ 2" xfId="4212"/>
    <cellStyle name="þ_x001d_ðK_x000c_Fý_x001b__x000d_9ýU_x0001_Ð_x0008_¦)_x0007__x0001__x0001_" xfId="4213"/>
    <cellStyle name="Tiêu đề" xfId="1289"/>
    <cellStyle name="Tiêu đề 2" xfId="4215"/>
    <cellStyle name="Tiêu đề 3" xfId="4214"/>
    <cellStyle name="Tính toán" xfId="1290"/>
    <cellStyle name="Tính toán 2" xfId="4217"/>
    <cellStyle name="Tính toán 3" xfId="4216"/>
    <cellStyle name="Title 2" xfId="1291"/>
    <cellStyle name="Title 2 2" xfId="4219"/>
    <cellStyle name="Title 2 2 2" xfId="4220"/>
    <cellStyle name="Title 2 3" xfId="4218"/>
    <cellStyle name="Title 3" xfId="1292"/>
    <cellStyle name="Title 4" xfId="4221"/>
    <cellStyle name="Title 5" xfId="4222"/>
    <cellStyle name="Title 6" xfId="4223"/>
    <cellStyle name="Title 7" xfId="4224"/>
    <cellStyle name="Title 7 2" xfId="4225"/>
    <cellStyle name="Tổng" xfId="1293"/>
    <cellStyle name="Tổng 2" xfId="4226"/>
    <cellStyle name="Tốt" xfId="1294"/>
    <cellStyle name="Tốt 2" xfId="4228"/>
    <cellStyle name="Tốt 3" xfId="4227"/>
    <cellStyle name="Total 2" xfId="1295"/>
    <cellStyle name="Total 2 2" xfId="1412"/>
    <cellStyle name="Total 2 2 2" xfId="4229"/>
    <cellStyle name="Total 3" xfId="1296"/>
    <cellStyle name="Total 4" xfId="1297"/>
    <cellStyle name="Total 5" xfId="1298"/>
    <cellStyle name="Total 6" xfId="1299"/>
    <cellStyle name="Total 7" xfId="1300"/>
    <cellStyle name="Total 8" xfId="1301"/>
    <cellStyle name="Total 9" xfId="1302"/>
    <cellStyle name="Total 9 2" xfId="4230"/>
    <cellStyle name="Trung tính" xfId="1303"/>
    <cellStyle name="Trung tính 2" xfId="4232"/>
    <cellStyle name="Trung tính 3" xfId="4231"/>
    <cellStyle name="tt1" xfId="4233"/>
    <cellStyle name="ux_3_¼­¿ï-¾È»ê" xfId="4234"/>
    <cellStyle name="Văn bản Cảnh báo" xfId="1304"/>
    <cellStyle name="Văn bản Cảnh báo 2" xfId="4235"/>
    <cellStyle name="Văn bản Giải thích" xfId="1305"/>
    <cellStyle name="Văn bản Giải thích 2" xfId="4236"/>
    <cellStyle name="VANG1" xfId="1306"/>
    <cellStyle name="viet" xfId="1307"/>
    <cellStyle name="viet 2" xfId="4237"/>
    <cellStyle name="viet 3" xfId="4238"/>
    <cellStyle name="viet2" xfId="1308"/>
    <cellStyle name="viet2 2" xfId="4239"/>
    <cellStyle name="viet2 3" xfId="4240"/>
    <cellStyle name="Vn Time 13" xfId="4241"/>
    <cellStyle name="Vn Time 14" xfId="4242"/>
    <cellStyle name="vnbo" xfId="4243"/>
    <cellStyle name="vnhead1" xfId="1309"/>
    <cellStyle name="vnhead1 2" xfId="4244"/>
    <cellStyle name="vnhead1 3" xfId="4245"/>
    <cellStyle name="vnhead2" xfId="4246"/>
    <cellStyle name="vnhead3" xfId="1310"/>
    <cellStyle name="vnhead3 2" xfId="4247"/>
    <cellStyle name="vnhead3 3" xfId="4248"/>
    <cellStyle name="vnhead4" xfId="4249"/>
    <cellStyle name="vntxt1" xfId="1311"/>
    <cellStyle name="vntxt1 2" xfId="1312"/>
    <cellStyle name="vntxt1 3" xfId="4250"/>
    <cellStyle name="vntxt1_Biểu.Đông anh.Tờ trình (3)" xfId="4251"/>
    <cellStyle name="vntxt2" xfId="1313"/>
    <cellStyle name="vntxt2 2" xfId="4252"/>
    <cellStyle name="vntxt2 3" xfId="4253"/>
    <cellStyle name="Währung [0]_G.A. (2)" xfId="4254"/>
    <cellStyle name="Währung_G.A. (2)" xfId="4255"/>
    <cellStyle name="Walutowy [0]_Invoices2001Slovakia" xfId="4256"/>
    <cellStyle name="Walutowy_Invoices2001Slovakia" xfId="4257"/>
    <cellStyle name="Warning Text 2" xfId="1314"/>
    <cellStyle name="Warning Text 2 2" xfId="4259"/>
    <cellStyle name="Warning Text 2 3" xfId="4258"/>
    <cellStyle name="Warning Text 3" xfId="1315"/>
    <cellStyle name="Warning Text 3 2" xfId="4260"/>
    <cellStyle name="Warning Text 4" xfId="4261"/>
    <cellStyle name="Warning Text 5" xfId="4262"/>
    <cellStyle name="Warning Text 6" xfId="4263"/>
    <cellStyle name="Warning Text 7" xfId="4264"/>
    <cellStyle name="Xấu" xfId="1316"/>
    <cellStyle name="Xấu 2" xfId="4266"/>
    <cellStyle name="Xấu 3" xfId="4265"/>
    <cellStyle name="xuan" xfId="1317"/>
    <cellStyle name="Ý kh¸c_B¶ng 1 (2)" xfId="4268"/>
    <cellStyle name=" [0.00]_ Att. 1- Cover" xfId="1318"/>
    <cellStyle name="_ Att. 1- Cover" xfId="1319"/>
    <cellStyle name="?_ Att. 1- Cover" xfId="1320"/>
    <cellStyle name="똿뗦먛귟 [0.00]_PRODUCT DETAIL Q1" xfId="1321"/>
    <cellStyle name="똿뗦먛귟_PRODUCT DETAIL Q1" xfId="1322"/>
    <cellStyle name="믅됞 [0.00]_PRODUCT DETAIL Q1" xfId="1323"/>
    <cellStyle name="믅됞_PRODUCT DETAIL Q1" xfId="1324"/>
    <cellStyle name="백분율_95" xfId="1325"/>
    <cellStyle name="뷭?_BOOKSHIP" xfId="1326"/>
    <cellStyle name="콤맀_Sheet1_총괄표 (수출입) (2)" xfId="4269"/>
    <cellStyle name="콤마 [0]_ 비목별 월별기술 " xfId="1327"/>
    <cellStyle name="콤마_ 비목별 월별기술 " xfId="1328"/>
    <cellStyle name="통화 [0]_1202" xfId="1329"/>
    <cellStyle name="통화_1202" xfId="1330"/>
    <cellStyle name="표섀_변경(최종)" xfId="4270"/>
    <cellStyle name="표준_(정보부문)월별인원계획" xfId="1331"/>
    <cellStyle name="표줠_Sheet1_1_총괄표 (수출입) (2)" xfId="4271"/>
    <cellStyle name="一般_00Q3902REV.1" xfId="1332"/>
    <cellStyle name="千分位[0]_00Q3902REV.1" xfId="1333"/>
    <cellStyle name="千分位_00Q3902REV.1" xfId="1334"/>
    <cellStyle name="桁区切り [0.00]_3_RawWaterTrans" xfId="4273"/>
    <cellStyle name="桁区切り_CONC-1.xls グラフ 1" xfId="4274"/>
    <cellStyle name="標準_2110-5" xfId="4275"/>
    <cellStyle name="貨幣 [0]_00Q3902REV.1" xfId="1335"/>
    <cellStyle name="貨幣[0]_BRE" xfId="1336"/>
    <cellStyle name="貨幣_00Q3902REV.1" xfId="1337"/>
    <cellStyle name="通貨 [0.00]_CONC-1.xls グラフ 1" xfId="4276"/>
    <cellStyle name="通貨_CONC-1.xls グラフ 1" xfId="4277"/>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7"/>
  <sheetViews>
    <sheetView tabSelected="1" topLeftCell="A115" zoomScale="70" zoomScaleNormal="70" zoomScaleSheetLayoutView="40" workbookViewId="0">
      <selection activeCell="G105" sqref="G105"/>
    </sheetView>
  </sheetViews>
  <sheetFormatPr defaultColWidth="9.140625" defaultRowHeight="15"/>
  <cols>
    <col min="1" max="1" width="5.85546875" style="24" customWidth="1"/>
    <col min="2" max="2" width="24.28515625" style="24" customWidth="1"/>
    <col min="3" max="3" width="13.140625" style="24" customWidth="1"/>
    <col min="4" max="4" width="12.28515625" style="24" customWidth="1"/>
    <col min="5" max="7" width="9.140625" style="24"/>
    <col min="8" max="8" width="10.5703125" style="24" customWidth="1"/>
    <col min="9" max="9" width="14.85546875" style="24" customWidth="1"/>
    <col min="10" max="10" width="65.7109375" style="24" customWidth="1"/>
    <col min="11" max="11" width="9.140625" style="24" customWidth="1"/>
    <col min="12" max="16384" width="9.140625" style="24"/>
  </cols>
  <sheetData>
    <row r="2" spans="1:11" ht="20.25">
      <c r="A2" s="165" t="s">
        <v>429</v>
      </c>
      <c r="B2" s="165"/>
      <c r="C2" s="165"/>
      <c r="D2" s="165"/>
      <c r="E2" s="165"/>
      <c r="F2" s="165"/>
      <c r="G2" s="165"/>
      <c r="H2" s="165"/>
      <c r="I2" s="165"/>
      <c r="J2" s="165"/>
      <c r="K2" s="165"/>
    </row>
    <row r="3" spans="1:11" ht="20.25">
      <c r="A3" s="162" t="s">
        <v>428</v>
      </c>
      <c r="B3" s="162"/>
      <c r="C3" s="162"/>
      <c r="D3" s="162"/>
      <c r="E3" s="162"/>
      <c r="F3" s="162"/>
      <c r="G3" s="162"/>
      <c r="H3" s="162"/>
      <c r="I3" s="162"/>
      <c r="J3" s="162"/>
      <c r="K3" s="162"/>
    </row>
    <row r="5" spans="1:11">
      <c r="A5" s="166" t="s">
        <v>0</v>
      </c>
      <c r="B5" s="166" t="s">
        <v>1</v>
      </c>
      <c r="C5" s="166" t="s">
        <v>423</v>
      </c>
      <c r="D5" s="166" t="s">
        <v>2</v>
      </c>
      <c r="E5" s="166" t="s">
        <v>3</v>
      </c>
      <c r="F5" s="166" t="s">
        <v>4</v>
      </c>
      <c r="G5" s="166"/>
      <c r="H5" s="166" t="s">
        <v>5</v>
      </c>
      <c r="I5" s="166"/>
      <c r="J5" s="166" t="s">
        <v>25</v>
      </c>
      <c r="K5" s="166" t="s">
        <v>6</v>
      </c>
    </row>
    <row r="6" spans="1:11" ht="45">
      <c r="A6" s="166"/>
      <c r="B6" s="166"/>
      <c r="C6" s="166"/>
      <c r="D6" s="166"/>
      <c r="E6" s="166"/>
      <c r="F6" s="21" t="s">
        <v>7</v>
      </c>
      <c r="G6" s="21" t="s">
        <v>8</v>
      </c>
      <c r="H6" s="21" t="s">
        <v>9</v>
      </c>
      <c r="I6" s="21" t="s">
        <v>10</v>
      </c>
      <c r="J6" s="166"/>
      <c r="K6" s="166"/>
    </row>
    <row r="7" spans="1:11">
      <c r="A7" s="20" t="s">
        <v>11</v>
      </c>
      <c r="B7" s="167" t="s">
        <v>12</v>
      </c>
      <c r="C7" s="167"/>
      <c r="D7" s="167"/>
      <c r="E7" s="167"/>
      <c r="F7" s="167"/>
      <c r="G7" s="167"/>
      <c r="H7" s="167"/>
      <c r="I7" s="167"/>
      <c r="J7" s="167"/>
      <c r="K7" s="167"/>
    </row>
    <row r="8" spans="1:11">
      <c r="A8" s="20" t="s">
        <v>13</v>
      </c>
      <c r="B8" s="167" t="s">
        <v>14</v>
      </c>
      <c r="C8" s="167"/>
      <c r="D8" s="167"/>
      <c r="E8" s="167"/>
      <c r="F8" s="167"/>
      <c r="G8" s="167"/>
      <c r="H8" s="167"/>
      <c r="I8" s="167"/>
      <c r="J8" s="167"/>
      <c r="K8" s="167"/>
    </row>
    <row r="9" spans="1:11">
      <c r="A9" s="20">
        <v>1</v>
      </c>
      <c r="B9" s="167" t="s">
        <v>51</v>
      </c>
      <c r="C9" s="167"/>
      <c r="D9" s="167"/>
      <c r="E9" s="167"/>
      <c r="F9" s="167"/>
      <c r="G9" s="167"/>
      <c r="H9" s="167"/>
      <c r="I9" s="167"/>
      <c r="J9" s="167"/>
      <c r="K9" s="167"/>
    </row>
    <row r="10" spans="1:11" s="170" customFormat="1" ht="75">
      <c r="A10" s="116" t="s">
        <v>117</v>
      </c>
      <c r="B10" s="117" t="s">
        <v>43</v>
      </c>
      <c r="C10" s="118" t="s">
        <v>44</v>
      </c>
      <c r="D10" s="119"/>
      <c r="E10" s="118">
        <v>4.96</v>
      </c>
      <c r="F10" s="118"/>
      <c r="G10" s="118">
        <v>4.96</v>
      </c>
      <c r="H10" s="118" t="s">
        <v>47</v>
      </c>
      <c r="I10" s="118" t="s">
        <v>49</v>
      </c>
      <c r="J10" s="120" t="s">
        <v>141</v>
      </c>
      <c r="K10" s="119"/>
    </row>
    <row r="11" spans="1:11" s="170" customFormat="1" ht="60">
      <c r="A11" s="116" t="s">
        <v>118</v>
      </c>
      <c r="B11" s="117" t="s">
        <v>45</v>
      </c>
      <c r="C11" s="118" t="s">
        <v>42</v>
      </c>
      <c r="D11" s="119"/>
      <c r="E11" s="118">
        <v>0.03</v>
      </c>
      <c r="F11" s="118"/>
      <c r="G11" s="118">
        <v>0.03</v>
      </c>
      <c r="H11" s="118" t="s">
        <v>47</v>
      </c>
      <c r="I11" s="118" t="s">
        <v>48</v>
      </c>
      <c r="J11" s="120" t="s">
        <v>142</v>
      </c>
      <c r="K11" s="119"/>
    </row>
    <row r="12" spans="1:11" ht="81.75" customHeight="1">
      <c r="A12" s="116" t="s">
        <v>119</v>
      </c>
      <c r="B12" s="117" t="s">
        <v>46</v>
      </c>
      <c r="C12" s="118" t="s">
        <v>42</v>
      </c>
      <c r="D12" s="119"/>
      <c r="E12" s="118">
        <v>0.8</v>
      </c>
      <c r="F12" s="118"/>
      <c r="G12" s="118">
        <v>0.8</v>
      </c>
      <c r="H12" s="118" t="s">
        <v>47</v>
      </c>
      <c r="I12" s="118" t="s">
        <v>50</v>
      </c>
      <c r="J12" s="120" t="s">
        <v>143</v>
      </c>
      <c r="K12" s="19"/>
    </row>
    <row r="13" spans="1:11" ht="120">
      <c r="A13" s="116" t="s">
        <v>120</v>
      </c>
      <c r="B13" s="117" t="s">
        <v>52</v>
      </c>
      <c r="C13" s="118" t="s">
        <v>42</v>
      </c>
      <c r="D13" s="119"/>
      <c r="E13" s="118">
        <v>2.2999999999999998</v>
      </c>
      <c r="F13" s="118"/>
      <c r="G13" s="118">
        <v>2.2999999999999998</v>
      </c>
      <c r="H13" s="118" t="s">
        <v>47</v>
      </c>
      <c r="I13" s="118" t="s">
        <v>62</v>
      </c>
      <c r="J13" s="120" t="s">
        <v>144</v>
      </c>
      <c r="K13" s="19"/>
    </row>
    <row r="14" spans="1:11" s="65" customFormat="1" ht="45">
      <c r="A14" s="60" t="s">
        <v>121</v>
      </c>
      <c r="B14" s="61" t="s">
        <v>55</v>
      </c>
      <c r="C14" s="62" t="s">
        <v>44</v>
      </c>
      <c r="D14" s="63"/>
      <c r="E14" s="62">
        <v>0.48</v>
      </c>
      <c r="F14" s="62"/>
      <c r="G14" s="62">
        <v>0.48</v>
      </c>
      <c r="H14" s="62" t="s">
        <v>47</v>
      </c>
      <c r="I14" s="62" t="s">
        <v>65</v>
      </c>
      <c r="J14" s="66" t="s">
        <v>59</v>
      </c>
      <c r="K14" s="63"/>
    </row>
    <row r="15" spans="1:11" ht="60">
      <c r="A15" s="116" t="s">
        <v>122</v>
      </c>
      <c r="B15" s="117" t="s">
        <v>56</v>
      </c>
      <c r="C15" s="118" t="s">
        <v>44</v>
      </c>
      <c r="D15" s="119"/>
      <c r="E15" s="118">
        <v>0.99</v>
      </c>
      <c r="F15" s="118"/>
      <c r="G15" s="118">
        <v>0.99</v>
      </c>
      <c r="H15" s="118" t="s">
        <v>47</v>
      </c>
      <c r="I15" s="118" t="s">
        <v>66</v>
      </c>
      <c r="J15" s="121" t="s">
        <v>60</v>
      </c>
      <c r="K15" s="19"/>
    </row>
    <row r="16" spans="1:11" ht="105">
      <c r="A16" s="116" t="s">
        <v>123</v>
      </c>
      <c r="B16" s="117" t="s">
        <v>57</v>
      </c>
      <c r="C16" s="118" t="s">
        <v>42</v>
      </c>
      <c r="D16" s="118" t="s">
        <v>68</v>
      </c>
      <c r="E16" s="118">
        <v>7.7</v>
      </c>
      <c r="F16" s="118"/>
      <c r="G16" s="118">
        <v>7.7</v>
      </c>
      <c r="H16" s="118" t="s">
        <v>47</v>
      </c>
      <c r="I16" s="118" t="s">
        <v>69</v>
      </c>
      <c r="J16" s="120" t="s">
        <v>145</v>
      </c>
      <c r="K16" s="19"/>
    </row>
    <row r="17" spans="1:14" s="65" customFormat="1" ht="87.75" customHeight="1">
      <c r="A17" s="60" t="s">
        <v>124</v>
      </c>
      <c r="B17" s="61" t="s">
        <v>58</v>
      </c>
      <c r="C17" s="62" t="s">
        <v>44</v>
      </c>
      <c r="D17" s="62" t="s">
        <v>68</v>
      </c>
      <c r="E17" s="62">
        <v>0.02</v>
      </c>
      <c r="F17" s="62"/>
      <c r="G17" s="62">
        <v>0.02</v>
      </c>
      <c r="H17" s="62" t="s">
        <v>47</v>
      </c>
      <c r="I17" s="62" t="s">
        <v>66</v>
      </c>
      <c r="J17" s="64" t="s">
        <v>70</v>
      </c>
      <c r="K17" s="63"/>
    </row>
    <row r="18" spans="1:14" ht="87.75" customHeight="1">
      <c r="A18" s="116" t="s">
        <v>125</v>
      </c>
      <c r="B18" s="122" t="s">
        <v>90</v>
      </c>
      <c r="C18" s="123" t="s">
        <v>54</v>
      </c>
      <c r="D18" s="118" t="s">
        <v>68</v>
      </c>
      <c r="E18" s="124">
        <v>0.77</v>
      </c>
      <c r="F18" s="124">
        <v>0.47</v>
      </c>
      <c r="G18" s="124">
        <v>0.47</v>
      </c>
      <c r="H18" s="118" t="s">
        <v>47</v>
      </c>
      <c r="I18" s="123" t="s">
        <v>67</v>
      </c>
      <c r="J18" s="125" t="s">
        <v>146</v>
      </c>
      <c r="K18" s="19"/>
    </row>
    <row r="19" spans="1:14" s="170" customFormat="1" ht="87.75" customHeight="1">
      <c r="A19" s="116" t="s">
        <v>132</v>
      </c>
      <c r="B19" s="171" t="s">
        <v>91</v>
      </c>
      <c r="C19" s="172" t="s">
        <v>54</v>
      </c>
      <c r="D19" s="172" t="s">
        <v>68</v>
      </c>
      <c r="E19" s="172" t="s">
        <v>316</v>
      </c>
      <c r="F19" s="172"/>
      <c r="G19" s="172" t="s">
        <v>92</v>
      </c>
      <c r="H19" s="118" t="s">
        <v>47</v>
      </c>
      <c r="I19" s="173" t="s">
        <v>93</v>
      </c>
      <c r="J19" s="174" t="s">
        <v>430</v>
      </c>
      <c r="K19" s="119"/>
    </row>
    <row r="20" spans="1:14" s="170" customFormat="1" ht="87.75" customHeight="1">
      <c r="A20" s="116" t="s">
        <v>133</v>
      </c>
      <c r="B20" s="175" t="s">
        <v>97</v>
      </c>
      <c r="C20" s="127" t="s">
        <v>98</v>
      </c>
      <c r="D20" s="127" t="s">
        <v>68</v>
      </c>
      <c r="E20" s="176">
        <v>0.19</v>
      </c>
      <c r="F20" s="176">
        <v>0.19</v>
      </c>
      <c r="G20" s="176">
        <v>0.19</v>
      </c>
      <c r="H20" s="118" t="s">
        <v>47</v>
      </c>
      <c r="I20" s="176" t="s">
        <v>100</v>
      </c>
      <c r="J20" s="177" t="s">
        <v>431</v>
      </c>
      <c r="K20" s="119"/>
    </row>
    <row r="21" spans="1:14" ht="87.75" customHeight="1">
      <c r="A21" s="116" t="s">
        <v>134</v>
      </c>
      <c r="B21" s="126" t="s">
        <v>101</v>
      </c>
      <c r="C21" s="127" t="s">
        <v>54</v>
      </c>
      <c r="D21" s="127" t="s">
        <v>68</v>
      </c>
      <c r="E21" s="127" t="s">
        <v>102</v>
      </c>
      <c r="F21" s="128"/>
      <c r="G21" s="128">
        <v>0.18</v>
      </c>
      <c r="H21" s="118" t="s">
        <v>47</v>
      </c>
      <c r="I21" s="128" t="s">
        <v>67</v>
      </c>
      <c r="J21" s="129" t="s">
        <v>147</v>
      </c>
      <c r="K21" s="19"/>
    </row>
    <row r="22" spans="1:14" ht="87.75" customHeight="1">
      <c r="A22" s="116" t="s">
        <v>135</v>
      </c>
      <c r="B22" s="126" t="s">
        <v>103</v>
      </c>
      <c r="C22" s="127" t="s">
        <v>54</v>
      </c>
      <c r="D22" s="127" t="s">
        <v>68</v>
      </c>
      <c r="E22" s="128">
        <v>0.25</v>
      </c>
      <c r="F22" s="128">
        <v>0.25</v>
      </c>
      <c r="G22" s="128">
        <v>0.25</v>
      </c>
      <c r="H22" s="118" t="s">
        <v>47</v>
      </c>
      <c r="I22" s="128" t="s">
        <v>65</v>
      </c>
      <c r="J22" s="129" t="s">
        <v>148</v>
      </c>
      <c r="K22" s="19"/>
    </row>
    <row r="23" spans="1:14" s="65" customFormat="1" ht="87.75" customHeight="1">
      <c r="A23" s="60" t="s">
        <v>136</v>
      </c>
      <c r="B23" s="67" t="s">
        <v>104</v>
      </c>
      <c r="C23" s="68" t="s">
        <v>44</v>
      </c>
      <c r="D23" s="68"/>
      <c r="E23" s="68" t="s">
        <v>105</v>
      </c>
      <c r="F23" s="68"/>
      <c r="G23" s="68" t="s">
        <v>105</v>
      </c>
      <c r="H23" s="62" t="s">
        <v>47</v>
      </c>
      <c r="I23" s="68" t="s">
        <v>106</v>
      </c>
      <c r="J23" s="69" t="s">
        <v>107</v>
      </c>
      <c r="K23" s="63"/>
    </row>
    <row r="24" spans="1:14" ht="360">
      <c r="A24" s="116" t="s">
        <v>137</v>
      </c>
      <c r="B24" s="130" t="s">
        <v>112</v>
      </c>
      <c r="C24" s="130" t="s">
        <v>44</v>
      </c>
      <c r="D24" s="130" t="s">
        <v>68</v>
      </c>
      <c r="E24" s="131">
        <v>5.76</v>
      </c>
      <c r="F24" s="130"/>
      <c r="G24" s="130">
        <v>5.76</v>
      </c>
      <c r="H24" s="118" t="s">
        <v>47</v>
      </c>
      <c r="I24" s="130" t="s">
        <v>149</v>
      </c>
      <c r="J24" s="161" t="s">
        <v>114</v>
      </c>
      <c r="K24" s="19"/>
    </row>
    <row r="25" spans="1:14" s="179" customFormat="1" ht="87.75" customHeight="1">
      <c r="A25" s="116" t="s">
        <v>138</v>
      </c>
      <c r="B25" s="133" t="s">
        <v>164</v>
      </c>
      <c r="C25" s="135" t="s">
        <v>42</v>
      </c>
      <c r="D25" s="135" t="s">
        <v>165</v>
      </c>
      <c r="E25" s="135">
        <v>1.9</v>
      </c>
      <c r="F25" s="135">
        <v>1.7</v>
      </c>
      <c r="G25" s="135">
        <v>1.9</v>
      </c>
      <c r="H25" s="135" t="s">
        <v>47</v>
      </c>
      <c r="I25" s="135" t="s">
        <v>152</v>
      </c>
      <c r="J25" s="135" t="s">
        <v>151</v>
      </c>
      <c r="K25" s="135"/>
      <c r="L25" s="178"/>
      <c r="M25" s="178"/>
      <c r="N25" s="178"/>
    </row>
    <row r="26" spans="1:14" s="72" customFormat="1" ht="110.25">
      <c r="A26" s="60" t="s">
        <v>384</v>
      </c>
      <c r="B26" s="70" t="s">
        <v>166</v>
      </c>
      <c r="C26" s="71" t="s">
        <v>163</v>
      </c>
      <c r="D26" s="71" t="s">
        <v>167</v>
      </c>
      <c r="E26" s="71">
        <v>1.54</v>
      </c>
      <c r="F26" s="71">
        <v>1.538</v>
      </c>
      <c r="G26" s="71">
        <v>1.54</v>
      </c>
      <c r="H26" s="71" t="s">
        <v>47</v>
      </c>
      <c r="I26" s="71" t="s">
        <v>168</v>
      </c>
      <c r="J26" s="71" t="s">
        <v>169</v>
      </c>
      <c r="K26" s="71"/>
      <c r="L26" s="168"/>
      <c r="M26" s="168"/>
      <c r="N26" s="168"/>
    </row>
    <row r="27" spans="1:14" s="72" customFormat="1" ht="54.75" customHeight="1">
      <c r="A27" s="60" t="s">
        <v>385</v>
      </c>
      <c r="B27" s="70" t="s">
        <v>170</v>
      </c>
      <c r="C27" s="71" t="s">
        <v>42</v>
      </c>
      <c r="D27" s="71" t="s">
        <v>68</v>
      </c>
      <c r="E27" s="71">
        <v>2</v>
      </c>
      <c r="F27" s="71">
        <v>0.9</v>
      </c>
      <c r="G27" s="71">
        <v>1.2</v>
      </c>
      <c r="H27" s="71" t="s">
        <v>47</v>
      </c>
      <c r="I27" s="71" t="s">
        <v>171</v>
      </c>
      <c r="J27" s="71" t="s">
        <v>172</v>
      </c>
      <c r="K27" s="71"/>
      <c r="L27" s="168"/>
      <c r="M27" s="168"/>
      <c r="N27" s="168"/>
    </row>
    <row r="28" spans="1:14" s="72" customFormat="1" ht="78.75">
      <c r="A28" s="60" t="s">
        <v>386</v>
      </c>
      <c r="B28" s="70" t="s">
        <v>173</v>
      </c>
      <c r="C28" s="71" t="s">
        <v>163</v>
      </c>
      <c r="D28" s="71" t="s">
        <v>68</v>
      </c>
      <c r="E28" s="71">
        <v>2.12</v>
      </c>
      <c r="F28" s="71">
        <v>2.12</v>
      </c>
      <c r="G28" s="71">
        <v>2.12</v>
      </c>
      <c r="H28" s="71" t="s">
        <v>47</v>
      </c>
      <c r="I28" s="71" t="s">
        <v>168</v>
      </c>
      <c r="J28" s="71" t="s">
        <v>169</v>
      </c>
      <c r="K28" s="71"/>
      <c r="L28" s="168"/>
      <c r="M28" s="168"/>
      <c r="N28" s="168"/>
    </row>
    <row r="29" spans="1:14" s="25" customFormat="1" ht="63">
      <c r="A29" s="116" t="s">
        <v>387</v>
      </c>
      <c r="B29" s="133" t="s">
        <v>174</v>
      </c>
      <c r="C29" s="134" t="s">
        <v>42</v>
      </c>
      <c r="D29" s="135" t="s">
        <v>175</v>
      </c>
      <c r="E29" s="136">
        <v>0.35</v>
      </c>
      <c r="F29" s="136"/>
      <c r="G29" s="136">
        <v>0.35</v>
      </c>
      <c r="H29" s="135" t="s">
        <v>47</v>
      </c>
      <c r="I29" s="135" t="s">
        <v>176</v>
      </c>
      <c r="J29" s="135" t="s">
        <v>177</v>
      </c>
      <c r="K29" s="5"/>
      <c r="L29" s="169"/>
      <c r="M29" s="169"/>
      <c r="N29" s="169"/>
    </row>
    <row r="30" spans="1:14" s="25" customFormat="1" ht="126">
      <c r="A30" s="116" t="s">
        <v>388</v>
      </c>
      <c r="B30" s="137" t="s">
        <v>178</v>
      </c>
      <c r="C30" s="134" t="s">
        <v>42</v>
      </c>
      <c r="D30" s="135" t="s">
        <v>175</v>
      </c>
      <c r="E30" s="138">
        <v>1.0363020000000001</v>
      </c>
      <c r="F30" s="139"/>
      <c r="G30" s="136">
        <v>1.0363020000000001</v>
      </c>
      <c r="H30" s="140" t="s">
        <v>47</v>
      </c>
      <c r="I30" s="140" t="s">
        <v>179</v>
      </c>
      <c r="J30" s="135" t="s">
        <v>180</v>
      </c>
      <c r="K30" s="5"/>
      <c r="L30" s="18"/>
      <c r="M30" s="18"/>
      <c r="N30" s="18"/>
    </row>
    <row r="31" spans="1:14" s="72" customFormat="1" ht="47.25">
      <c r="A31" s="60" t="s">
        <v>389</v>
      </c>
      <c r="B31" s="70" t="s">
        <v>181</v>
      </c>
      <c r="C31" s="71" t="s">
        <v>163</v>
      </c>
      <c r="D31" s="71" t="s">
        <v>68</v>
      </c>
      <c r="E31" s="71">
        <v>0.15</v>
      </c>
      <c r="F31" s="71"/>
      <c r="G31" s="71">
        <v>0.15</v>
      </c>
      <c r="H31" s="71" t="s">
        <v>47</v>
      </c>
      <c r="I31" s="71" t="s">
        <v>182</v>
      </c>
      <c r="J31" s="71" t="s">
        <v>183</v>
      </c>
      <c r="K31" s="71"/>
      <c r="L31" s="168"/>
      <c r="M31" s="168"/>
      <c r="N31" s="168"/>
    </row>
    <row r="32" spans="1:14" s="72" customFormat="1" ht="47.25">
      <c r="A32" s="60" t="s">
        <v>390</v>
      </c>
      <c r="B32" s="70" t="s">
        <v>184</v>
      </c>
      <c r="C32" s="71" t="s">
        <v>42</v>
      </c>
      <c r="D32" s="71" t="s">
        <v>185</v>
      </c>
      <c r="E32" s="71">
        <v>0.38</v>
      </c>
      <c r="F32" s="71"/>
      <c r="G32" s="71"/>
      <c r="H32" s="71" t="s">
        <v>47</v>
      </c>
      <c r="I32" s="71" t="s">
        <v>93</v>
      </c>
      <c r="J32" s="71" t="s">
        <v>186</v>
      </c>
      <c r="K32" s="71"/>
      <c r="L32" s="168"/>
      <c r="M32" s="168"/>
      <c r="N32" s="168"/>
    </row>
    <row r="33" spans="1:14" s="72" customFormat="1" ht="94.5">
      <c r="A33" s="60" t="s">
        <v>391</v>
      </c>
      <c r="B33" s="73" t="s">
        <v>187</v>
      </c>
      <c r="C33" s="74" t="s">
        <v>42</v>
      </c>
      <c r="D33" s="74" t="s">
        <v>68</v>
      </c>
      <c r="E33" s="74">
        <v>0.17</v>
      </c>
      <c r="F33" s="74"/>
      <c r="G33" s="74">
        <v>0.08</v>
      </c>
      <c r="H33" s="75" t="s">
        <v>61</v>
      </c>
      <c r="I33" s="74" t="s">
        <v>188</v>
      </c>
      <c r="J33" s="73" t="s">
        <v>189</v>
      </c>
      <c r="K33" s="71"/>
      <c r="L33" s="76"/>
      <c r="M33" s="76"/>
      <c r="N33" s="76"/>
    </row>
    <row r="34" spans="1:14" s="72" customFormat="1" ht="63">
      <c r="A34" s="60" t="s">
        <v>392</v>
      </c>
      <c r="B34" s="77" t="s">
        <v>190</v>
      </c>
      <c r="C34" s="78" t="s">
        <v>42</v>
      </c>
      <c r="D34" s="78" t="s">
        <v>191</v>
      </c>
      <c r="E34" s="78">
        <v>0.24</v>
      </c>
      <c r="F34" s="78"/>
      <c r="G34" s="78">
        <v>0.03</v>
      </c>
      <c r="H34" s="75" t="s">
        <v>61</v>
      </c>
      <c r="I34" s="78" t="s">
        <v>192</v>
      </c>
      <c r="J34" s="77" t="s">
        <v>193</v>
      </c>
      <c r="K34" s="71"/>
      <c r="L34" s="76"/>
      <c r="M34" s="76"/>
      <c r="N34" s="76"/>
    </row>
    <row r="35" spans="1:14" ht="60">
      <c r="A35" s="116" t="s">
        <v>393</v>
      </c>
      <c r="B35" s="130" t="s">
        <v>194</v>
      </c>
      <c r="C35" s="130" t="s">
        <v>42</v>
      </c>
      <c r="D35" s="130" t="s">
        <v>175</v>
      </c>
      <c r="E35" s="131">
        <v>0.20467199999999999</v>
      </c>
      <c r="F35" s="130"/>
      <c r="G35" s="130">
        <v>0.20467199999999999</v>
      </c>
      <c r="H35" s="118" t="s">
        <v>47</v>
      </c>
      <c r="I35" s="130" t="s">
        <v>195</v>
      </c>
      <c r="J35" s="132" t="s">
        <v>196</v>
      </c>
      <c r="K35" s="19"/>
    </row>
    <row r="36" spans="1:14" ht="110.25">
      <c r="A36" s="116" t="s">
        <v>394</v>
      </c>
      <c r="B36" s="141" t="s">
        <v>197</v>
      </c>
      <c r="C36" s="142" t="s">
        <v>163</v>
      </c>
      <c r="D36" s="141" t="s">
        <v>167</v>
      </c>
      <c r="E36" s="141">
        <v>15.1</v>
      </c>
      <c r="F36" s="141">
        <v>1.29</v>
      </c>
      <c r="G36" s="141">
        <v>13.81</v>
      </c>
      <c r="H36" s="141" t="s">
        <v>47</v>
      </c>
      <c r="I36" s="141" t="s">
        <v>198</v>
      </c>
      <c r="J36" s="143" t="s">
        <v>199</v>
      </c>
      <c r="K36" s="19"/>
    </row>
    <row r="37" spans="1:14" s="170" customFormat="1" ht="78.75">
      <c r="A37" s="116" t="s">
        <v>395</v>
      </c>
      <c r="B37" s="154" t="s">
        <v>341</v>
      </c>
      <c r="C37" s="154" t="s">
        <v>42</v>
      </c>
      <c r="D37" s="154" t="s">
        <v>61</v>
      </c>
      <c r="E37" s="154">
        <v>15</v>
      </c>
      <c r="F37" s="154"/>
      <c r="G37" s="154">
        <v>15</v>
      </c>
      <c r="H37" s="154" t="s">
        <v>47</v>
      </c>
      <c r="I37" s="154" t="s">
        <v>342</v>
      </c>
      <c r="J37" s="154" t="s">
        <v>434</v>
      </c>
      <c r="K37" s="154"/>
    </row>
    <row r="38" spans="1:14">
      <c r="A38" s="20">
        <v>2</v>
      </c>
      <c r="B38" s="167" t="s">
        <v>15</v>
      </c>
      <c r="C38" s="167"/>
      <c r="D38" s="167"/>
      <c r="E38" s="167"/>
      <c r="F38" s="167"/>
      <c r="G38" s="167"/>
      <c r="H38" s="167"/>
      <c r="I38" s="167"/>
      <c r="J38" s="167"/>
      <c r="K38" s="167"/>
    </row>
    <row r="39" spans="1:14" s="65" customFormat="1" ht="105">
      <c r="A39" s="60" t="s">
        <v>126</v>
      </c>
      <c r="B39" s="80" t="s">
        <v>71</v>
      </c>
      <c r="C39" s="62" t="s">
        <v>72</v>
      </c>
      <c r="D39" s="62" t="s">
        <v>68</v>
      </c>
      <c r="E39" s="68">
        <v>27.42</v>
      </c>
      <c r="F39" s="68"/>
      <c r="G39" s="68">
        <v>27.42</v>
      </c>
      <c r="H39" s="62" t="s">
        <v>47</v>
      </c>
      <c r="I39" s="62" t="s">
        <v>73</v>
      </c>
      <c r="J39" s="161" t="s">
        <v>110</v>
      </c>
      <c r="K39" s="63"/>
    </row>
    <row r="40" spans="1:14" ht="60">
      <c r="A40" s="116" t="s">
        <v>127</v>
      </c>
      <c r="B40" s="121" t="s">
        <v>74</v>
      </c>
      <c r="C40" s="118" t="s">
        <v>42</v>
      </c>
      <c r="D40" s="118" t="s">
        <v>68</v>
      </c>
      <c r="E40" s="128">
        <v>9.5</v>
      </c>
      <c r="F40" s="128">
        <v>1.7</v>
      </c>
      <c r="G40" s="128">
        <v>9.5</v>
      </c>
      <c r="H40" s="118" t="s">
        <v>47</v>
      </c>
      <c r="I40" s="118" t="s">
        <v>77</v>
      </c>
      <c r="J40" s="121" t="s">
        <v>111</v>
      </c>
      <c r="K40" s="19"/>
    </row>
    <row r="41" spans="1:14" s="65" customFormat="1" ht="60">
      <c r="A41" s="60" t="s">
        <v>128</v>
      </c>
      <c r="B41" s="66" t="s">
        <v>75</v>
      </c>
      <c r="C41" s="62" t="s">
        <v>44</v>
      </c>
      <c r="D41" s="62" t="s">
        <v>68</v>
      </c>
      <c r="E41" s="68" t="s">
        <v>78</v>
      </c>
      <c r="F41" s="68"/>
      <c r="G41" s="68" t="s">
        <v>78</v>
      </c>
      <c r="H41" s="62" t="s">
        <v>47</v>
      </c>
      <c r="I41" s="62" t="s">
        <v>66</v>
      </c>
      <c r="J41" s="66" t="s">
        <v>79</v>
      </c>
      <c r="K41" s="63"/>
    </row>
    <row r="42" spans="1:14" s="170" customFormat="1" ht="60">
      <c r="A42" s="116" t="s">
        <v>129</v>
      </c>
      <c r="B42" s="121" t="s">
        <v>76</v>
      </c>
      <c r="C42" s="118" t="s">
        <v>80</v>
      </c>
      <c r="D42" s="118" t="s">
        <v>68</v>
      </c>
      <c r="E42" s="128" t="s">
        <v>81</v>
      </c>
      <c r="F42" s="128" t="s">
        <v>82</v>
      </c>
      <c r="G42" s="128" t="s">
        <v>81</v>
      </c>
      <c r="H42" s="118" t="s">
        <v>47</v>
      </c>
      <c r="I42" s="118" t="s">
        <v>83</v>
      </c>
      <c r="J42" s="121" t="s">
        <v>432</v>
      </c>
      <c r="K42" s="119"/>
    </row>
    <row r="43" spans="1:14" ht="60">
      <c r="A43" s="21" t="s">
        <v>130</v>
      </c>
      <c r="B43" s="2" t="s">
        <v>202</v>
      </c>
      <c r="C43" s="2" t="s">
        <v>203</v>
      </c>
      <c r="D43" s="2" t="s">
        <v>204</v>
      </c>
      <c r="E43" s="3">
        <v>0.87</v>
      </c>
      <c r="F43" s="81">
        <v>0.87</v>
      </c>
      <c r="G43" s="81">
        <v>0.87</v>
      </c>
      <c r="H43" s="1" t="s">
        <v>206</v>
      </c>
      <c r="I43" s="2" t="s">
        <v>62</v>
      </c>
      <c r="J43" s="4" t="s">
        <v>205</v>
      </c>
      <c r="K43" s="19"/>
    </row>
    <row r="44" spans="1:14" ht="78.75">
      <c r="A44" s="116" t="s">
        <v>131</v>
      </c>
      <c r="B44" s="133" t="s">
        <v>247</v>
      </c>
      <c r="C44" s="135" t="s">
        <v>163</v>
      </c>
      <c r="D44" s="135" t="s">
        <v>68</v>
      </c>
      <c r="E44" s="135">
        <v>0.04</v>
      </c>
      <c r="F44" s="135">
        <v>0.04</v>
      </c>
      <c r="G44" s="135">
        <v>0.04</v>
      </c>
      <c r="H44" s="135" t="s">
        <v>47</v>
      </c>
      <c r="I44" s="135" t="s">
        <v>214</v>
      </c>
      <c r="J44" s="135" t="s">
        <v>248</v>
      </c>
      <c r="K44" s="19"/>
    </row>
    <row r="45" spans="1:14">
      <c r="A45" s="20">
        <v>3</v>
      </c>
      <c r="B45" s="167" t="s">
        <v>16</v>
      </c>
      <c r="C45" s="167"/>
      <c r="D45" s="167"/>
      <c r="E45" s="167"/>
      <c r="F45" s="167"/>
      <c r="G45" s="167"/>
      <c r="H45" s="167"/>
      <c r="I45" s="167"/>
      <c r="J45" s="167"/>
      <c r="K45" s="167"/>
    </row>
    <row r="46" spans="1:14" ht="141.75">
      <c r="A46" s="144" t="s">
        <v>396</v>
      </c>
      <c r="B46" s="145" t="s">
        <v>207</v>
      </c>
      <c r="C46" s="144" t="s">
        <v>208</v>
      </c>
      <c r="D46" s="144" t="s">
        <v>209</v>
      </c>
      <c r="E46" s="146">
        <v>0.99</v>
      </c>
      <c r="F46" s="146">
        <v>0.53</v>
      </c>
      <c r="G46" s="147">
        <v>0.99</v>
      </c>
      <c r="H46" s="146" t="s">
        <v>61</v>
      </c>
      <c r="I46" s="148" t="s">
        <v>210</v>
      </c>
      <c r="J46" s="149" t="s">
        <v>211</v>
      </c>
      <c r="K46" s="19"/>
    </row>
    <row r="47" spans="1:14" s="65" customFormat="1" ht="45">
      <c r="A47" s="82" t="s">
        <v>397</v>
      </c>
      <c r="B47" s="66" t="s">
        <v>212</v>
      </c>
      <c r="C47" s="62" t="s">
        <v>201</v>
      </c>
      <c r="D47" s="62" t="s">
        <v>213</v>
      </c>
      <c r="E47" s="75">
        <v>0.2</v>
      </c>
      <c r="F47" s="75">
        <v>0.2</v>
      </c>
      <c r="G47" s="83">
        <v>0.2</v>
      </c>
      <c r="H47" s="75" t="s">
        <v>61</v>
      </c>
      <c r="I47" s="84" t="s">
        <v>214</v>
      </c>
      <c r="J47" s="81" t="s">
        <v>215</v>
      </c>
      <c r="K47" s="63"/>
    </row>
    <row r="48" spans="1:14" s="65" customFormat="1" ht="78.75">
      <c r="A48" s="85" t="s">
        <v>398</v>
      </c>
      <c r="B48" s="86" t="s">
        <v>216</v>
      </c>
      <c r="C48" s="87" t="s">
        <v>208</v>
      </c>
      <c r="D48" s="87" t="s">
        <v>217</v>
      </c>
      <c r="E48" s="87">
        <v>1.08</v>
      </c>
      <c r="F48" s="87"/>
      <c r="G48" s="87">
        <v>1.08</v>
      </c>
      <c r="H48" s="87" t="s">
        <v>47</v>
      </c>
      <c r="I48" s="87" t="s">
        <v>218</v>
      </c>
      <c r="J48" s="87" t="s">
        <v>219</v>
      </c>
      <c r="K48" s="63"/>
    </row>
    <row r="49" spans="1:11" s="65" customFormat="1" ht="78.75">
      <c r="A49" s="82" t="s">
        <v>399</v>
      </c>
      <c r="B49" s="86" t="s">
        <v>220</v>
      </c>
      <c r="C49" s="87" t="s">
        <v>221</v>
      </c>
      <c r="D49" s="87" t="s">
        <v>222</v>
      </c>
      <c r="E49" s="87">
        <v>1.74</v>
      </c>
      <c r="F49" s="87">
        <v>1.74</v>
      </c>
      <c r="G49" s="87">
        <v>1.74</v>
      </c>
      <c r="H49" s="87" t="s">
        <v>47</v>
      </c>
      <c r="I49" s="87" t="s">
        <v>223</v>
      </c>
      <c r="J49" s="87" t="s">
        <v>224</v>
      </c>
      <c r="K49" s="63"/>
    </row>
    <row r="50" spans="1:11" s="65" customFormat="1" ht="47.25">
      <c r="A50" s="85" t="s">
        <v>400</v>
      </c>
      <c r="B50" s="88" t="s">
        <v>225</v>
      </c>
      <c r="C50" s="79" t="s">
        <v>201</v>
      </c>
      <c r="D50" s="79" t="s">
        <v>226</v>
      </c>
      <c r="E50" s="79">
        <v>0.56000000000000005</v>
      </c>
      <c r="F50" s="79"/>
      <c r="G50" s="79">
        <v>0.56000000000000005</v>
      </c>
      <c r="H50" s="79" t="s">
        <v>61</v>
      </c>
      <c r="I50" s="79" t="s">
        <v>66</v>
      </c>
      <c r="J50" s="88" t="s">
        <v>227</v>
      </c>
      <c r="K50" s="63"/>
    </row>
    <row r="51" spans="1:11" s="65" customFormat="1" ht="47.25">
      <c r="A51" s="82" t="s">
        <v>401</v>
      </c>
      <c r="B51" s="89" t="s">
        <v>228</v>
      </c>
      <c r="C51" s="79" t="s">
        <v>201</v>
      </c>
      <c r="D51" s="79" t="s">
        <v>226</v>
      </c>
      <c r="E51" s="79">
        <v>0.18</v>
      </c>
      <c r="F51" s="79"/>
      <c r="G51" s="79">
        <v>0.18</v>
      </c>
      <c r="H51" s="79" t="s">
        <v>61</v>
      </c>
      <c r="I51" s="79" t="s">
        <v>66</v>
      </c>
      <c r="J51" s="89" t="s">
        <v>229</v>
      </c>
      <c r="K51" s="63"/>
    </row>
    <row r="52" spans="1:11" s="65" customFormat="1" ht="45">
      <c r="A52" s="85" t="s">
        <v>402</v>
      </c>
      <c r="B52" s="90" t="s">
        <v>230</v>
      </c>
      <c r="C52" s="91" t="s">
        <v>231</v>
      </c>
      <c r="D52" s="92" t="s">
        <v>232</v>
      </c>
      <c r="E52" s="93" t="s">
        <v>233</v>
      </c>
      <c r="F52" s="91" t="s">
        <v>234</v>
      </c>
      <c r="G52" s="94" t="s">
        <v>233</v>
      </c>
      <c r="H52" s="93" t="s">
        <v>235</v>
      </c>
      <c r="I52" s="91" t="s">
        <v>236</v>
      </c>
      <c r="J52" s="92" t="s">
        <v>237</v>
      </c>
      <c r="K52" s="63"/>
    </row>
    <row r="53" spans="1:11" ht="51">
      <c r="A53" s="150" t="s">
        <v>403</v>
      </c>
      <c r="B53" s="151" t="s">
        <v>249</v>
      </c>
      <c r="C53" s="152" t="s">
        <v>221</v>
      </c>
      <c r="D53" s="151" t="s">
        <v>250</v>
      </c>
      <c r="E53" s="151">
        <v>4.2699999999999996</v>
      </c>
      <c r="F53" s="151"/>
      <c r="G53" s="151">
        <v>4.2699999999999996</v>
      </c>
      <c r="H53" s="151" t="s">
        <v>61</v>
      </c>
      <c r="I53" s="151" t="s">
        <v>251</v>
      </c>
      <c r="J53" s="151" t="s">
        <v>252</v>
      </c>
      <c r="K53" s="19"/>
    </row>
    <row r="54" spans="1:11" ht="63">
      <c r="A54" s="144" t="s">
        <v>404</v>
      </c>
      <c r="B54" s="153" t="s">
        <v>253</v>
      </c>
      <c r="C54" s="154" t="s">
        <v>254</v>
      </c>
      <c r="D54" s="154" t="s">
        <v>255</v>
      </c>
      <c r="E54" s="153">
        <v>41.2</v>
      </c>
      <c r="F54" s="153">
        <v>41.2</v>
      </c>
      <c r="G54" s="153">
        <v>41.2</v>
      </c>
      <c r="H54" s="154" t="s">
        <v>68</v>
      </c>
      <c r="I54" s="154" t="s">
        <v>256</v>
      </c>
      <c r="J54" s="153" t="s">
        <v>257</v>
      </c>
      <c r="K54" s="19"/>
    </row>
    <row r="55" spans="1:11" s="65" customFormat="1" ht="114.75">
      <c r="A55" s="82" t="s">
        <v>405</v>
      </c>
      <c r="B55" s="95" t="s">
        <v>258</v>
      </c>
      <c r="C55" s="79" t="s">
        <v>221</v>
      </c>
      <c r="D55" s="79" t="s">
        <v>259</v>
      </c>
      <c r="E55" s="79">
        <v>0.14000000000000001</v>
      </c>
      <c r="F55" s="79">
        <v>0.05</v>
      </c>
      <c r="G55" s="79"/>
      <c r="H55" s="79" t="s">
        <v>47</v>
      </c>
      <c r="I55" s="79" t="s">
        <v>188</v>
      </c>
      <c r="J55" s="95" t="s">
        <v>260</v>
      </c>
      <c r="K55" s="63"/>
    </row>
    <row r="56" spans="1:11" s="65" customFormat="1" ht="114.75">
      <c r="A56" s="85" t="s">
        <v>406</v>
      </c>
      <c r="B56" s="96" t="s">
        <v>261</v>
      </c>
      <c r="C56" s="79" t="s">
        <v>208</v>
      </c>
      <c r="D56" s="79" t="s">
        <v>262</v>
      </c>
      <c r="E56" s="79" t="s">
        <v>263</v>
      </c>
      <c r="F56" s="79" t="s">
        <v>264</v>
      </c>
      <c r="G56" s="79" t="s">
        <v>263</v>
      </c>
      <c r="H56" s="79" t="s">
        <v>265</v>
      </c>
      <c r="I56" s="96" t="s">
        <v>266</v>
      </c>
      <c r="J56" s="96" t="s">
        <v>267</v>
      </c>
      <c r="K56" s="63"/>
    </row>
    <row r="57" spans="1:11" ht="157.5">
      <c r="A57" s="150" t="s">
        <v>407</v>
      </c>
      <c r="B57" s="155" t="s">
        <v>268</v>
      </c>
      <c r="C57" s="156" t="s">
        <v>221</v>
      </c>
      <c r="D57" s="156" t="s">
        <v>269</v>
      </c>
      <c r="E57" s="156">
        <v>7.6</v>
      </c>
      <c r="F57" s="156">
        <v>7.6</v>
      </c>
      <c r="G57" s="156">
        <v>7.6</v>
      </c>
      <c r="H57" s="156" t="s">
        <v>47</v>
      </c>
      <c r="I57" s="156" t="s">
        <v>188</v>
      </c>
      <c r="J57" s="155" t="s">
        <v>270</v>
      </c>
      <c r="K57" s="19"/>
    </row>
    <row r="58" spans="1:11">
      <c r="A58" s="20" t="s">
        <v>17</v>
      </c>
      <c r="B58" s="167" t="s">
        <v>18</v>
      </c>
      <c r="C58" s="167"/>
      <c r="D58" s="167"/>
      <c r="E58" s="167"/>
      <c r="F58" s="167"/>
      <c r="G58" s="167"/>
      <c r="H58" s="167"/>
      <c r="I58" s="167"/>
      <c r="J58" s="167"/>
      <c r="K58" s="167"/>
    </row>
    <row r="59" spans="1:11">
      <c r="A59" s="20">
        <v>1</v>
      </c>
      <c r="B59" s="167" t="s">
        <v>19</v>
      </c>
      <c r="C59" s="167"/>
      <c r="D59" s="167"/>
      <c r="E59" s="167"/>
      <c r="F59" s="167"/>
      <c r="G59" s="167"/>
      <c r="H59" s="167"/>
      <c r="I59" s="167"/>
      <c r="J59" s="167"/>
      <c r="K59" s="167"/>
    </row>
    <row r="60" spans="1:11" s="170" customFormat="1" ht="75">
      <c r="A60" s="116" t="s">
        <v>117</v>
      </c>
      <c r="B60" s="121" t="s">
        <v>43</v>
      </c>
      <c r="C60" s="118" t="s">
        <v>44</v>
      </c>
      <c r="D60" s="119"/>
      <c r="E60" s="128">
        <v>5.45</v>
      </c>
      <c r="F60" s="118" t="s">
        <v>317</v>
      </c>
      <c r="G60" s="118">
        <v>4.96</v>
      </c>
      <c r="H60" s="118" t="s">
        <v>47</v>
      </c>
      <c r="I60" s="118" t="s">
        <v>49</v>
      </c>
      <c r="J60" s="120" t="s">
        <v>141</v>
      </c>
      <c r="K60" s="119"/>
    </row>
    <row r="61" spans="1:11" s="170" customFormat="1" ht="87" customHeight="1">
      <c r="A61" s="116" t="s">
        <v>118</v>
      </c>
      <c r="B61" s="121" t="s">
        <v>46</v>
      </c>
      <c r="C61" s="118" t="s">
        <v>42</v>
      </c>
      <c r="D61" s="119"/>
      <c r="E61" s="128">
        <v>0.8</v>
      </c>
      <c r="F61" s="118" t="s">
        <v>318</v>
      </c>
      <c r="G61" s="118">
        <v>0.8</v>
      </c>
      <c r="H61" s="118" t="s">
        <v>47</v>
      </c>
      <c r="I61" s="118" t="s">
        <v>50</v>
      </c>
      <c r="J61" s="120" t="s">
        <v>143</v>
      </c>
      <c r="K61" s="119"/>
    </row>
    <row r="62" spans="1:11" s="170" customFormat="1" ht="120">
      <c r="A62" s="116" t="s">
        <v>119</v>
      </c>
      <c r="B62" s="118" t="s">
        <v>52</v>
      </c>
      <c r="C62" s="118" t="s">
        <v>42</v>
      </c>
      <c r="D62" s="119"/>
      <c r="E62" s="128">
        <v>2.2999999999999998</v>
      </c>
      <c r="F62" s="118" t="s">
        <v>137</v>
      </c>
      <c r="G62" s="118">
        <v>2.2999999999999998</v>
      </c>
      <c r="H62" s="118" t="s">
        <v>61</v>
      </c>
      <c r="I62" s="118" t="s">
        <v>62</v>
      </c>
      <c r="J62" s="120" t="s">
        <v>144</v>
      </c>
      <c r="K62" s="119"/>
    </row>
    <row r="63" spans="1:11" ht="105">
      <c r="A63" s="116" t="s">
        <v>120</v>
      </c>
      <c r="B63" s="121" t="s">
        <v>53</v>
      </c>
      <c r="C63" s="118" t="s">
        <v>42</v>
      </c>
      <c r="D63" s="119"/>
      <c r="E63" s="128" t="s">
        <v>63</v>
      </c>
      <c r="F63" s="118" t="s">
        <v>319</v>
      </c>
      <c r="G63" s="118" t="s">
        <v>63</v>
      </c>
      <c r="H63" s="118" t="s">
        <v>61</v>
      </c>
      <c r="I63" s="118" t="s">
        <v>64</v>
      </c>
      <c r="J63" s="160" t="s">
        <v>433</v>
      </c>
      <c r="K63" s="19"/>
    </row>
    <row r="64" spans="1:11" s="65" customFormat="1" ht="45">
      <c r="A64" s="60" t="s">
        <v>121</v>
      </c>
      <c r="B64" s="66" t="s">
        <v>55</v>
      </c>
      <c r="C64" s="62" t="s">
        <v>44</v>
      </c>
      <c r="D64" s="63"/>
      <c r="E64" s="68">
        <v>0.48</v>
      </c>
      <c r="F64" s="62" t="s">
        <v>320</v>
      </c>
      <c r="G64" s="62">
        <v>0.48</v>
      </c>
      <c r="H64" s="62" t="s">
        <v>61</v>
      </c>
      <c r="I64" s="62" t="s">
        <v>65</v>
      </c>
      <c r="J64" s="61" t="s">
        <v>59</v>
      </c>
      <c r="K64" s="63"/>
    </row>
    <row r="65" spans="1:13" ht="60">
      <c r="A65" s="116" t="s">
        <v>122</v>
      </c>
      <c r="B65" s="121" t="s">
        <v>56</v>
      </c>
      <c r="C65" s="118" t="s">
        <v>44</v>
      </c>
      <c r="D65" s="119"/>
      <c r="E65" s="128">
        <v>0.99</v>
      </c>
      <c r="F65" s="118" t="s">
        <v>321</v>
      </c>
      <c r="G65" s="118">
        <v>0.99</v>
      </c>
      <c r="H65" s="118" t="s">
        <v>61</v>
      </c>
      <c r="I65" s="118" t="s">
        <v>66</v>
      </c>
      <c r="J65" s="118" t="s">
        <v>60</v>
      </c>
      <c r="K65" s="19"/>
    </row>
    <row r="66" spans="1:13">
      <c r="A66" s="20">
        <v>2</v>
      </c>
      <c r="B66" s="167" t="s">
        <v>20</v>
      </c>
      <c r="C66" s="167"/>
      <c r="D66" s="167"/>
      <c r="E66" s="167"/>
      <c r="F66" s="167"/>
      <c r="G66" s="167"/>
      <c r="H66" s="167"/>
      <c r="I66" s="167"/>
      <c r="J66" s="167"/>
      <c r="K66" s="167"/>
    </row>
    <row r="67" spans="1:13" s="170" customFormat="1" ht="75">
      <c r="A67" s="116" t="s">
        <v>126</v>
      </c>
      <c r="B67" s="180" t="s">
        <v>90</v>
      </c>
      <c r="C67" s="123" t="s">
        <v>54</v>
      </c>
      <c r="D67" s="118" t="s">
        <v>68</v>
      </c>
      <c r="E67" s="124">
        <v>0.8</v>
      </c>
      <c r="F67" s="124">
        <v>0.5</v>
      </c>
      <c r="G67" s="124">
        <v>0.47</v>
      </c>
      <c r="H67" s="123" t="s">
        <v>61</v>
      </c>
      <c r="I67" s="123" t="s">
        <v>67</v>
      </c>
      <c r="J67" s="125" t="s">
        <v>146</v>
      </c>
      <c r="K67" s="119"/>
    </row>
    <row r="68" spans="1:13" s="170" customFormat="1" ht="66.75" customHeight="1">
      <c r="A68" s="116" t="s">
        <v>127</v>
      </c>
      <c r="B68" s="181" t="s">
        <v>94</v>
      </c>
      <c r="C68" s="127" t="s">
        <v>54</v>
      </c>
      <c r="D68" s="127" t="s">
        <v>68</v>
      </c>
      <c r="E68" s="127" t="s">
        <v>322</v>
      </c>
      <c r="F68" s="127" t="s">
        <v>323</v>
      </c>
      <c r="G68" s="127" t="s">
        <v>95</v>
      </c>
      <c r="H68" s="146" t="s">
        <v>61</v>
      </c>
      <c r="I68" s="176" t="s">
        <v>96</v>
      </c>
      <c r="J68" s="176" t="s">
        <v>435</v>
      </c>
      <c r="K68" s="119"/>
    </row>
    <row r="69" spans="1:13" s="170" customFormat="1" ht="60">
      <c r="A69" s="116" t="s">
        <v>128</v>
      </c>
      <c r="B69" s="181" t="s">
        <v>97</v>
      </c>
      <c r="C69" s="127" t="s">
        <v>98</v>
      </c>
      <c r="D69" s="127" t="s">
        <v>68</v>
      </c>
      <c r="E69" s="127" t="s">
        <v>322</v>
      </c>
      <c r="F69" s="127" t="s">
        <v>322</v>
      </c>
      <c r="G69" s="127" t="s">
        <v>99</v>
      </c>
      <c r="H69" s="146" t="s">
        <v>61</v>
      </c>
      <c r="I69" s="176" t="s">
        <v>100</v>
      </c>
      <c r="J69" s="177" t="s">
        <v>436</v>
      </c>
      <c r="K69" s="119"/>
    </row>
    <row r="70" spans="1:13" s="170" customFormat="1" ht="75">
      <c r="A70" s="116" t="s">
        <v>129</v>
      </c>
      <c r="B70" s="129" t="s">
        <v>101</v>
      </c>
      <c r="C70" s="127" t="s">
        <v>54</v>
      </c>
      <c r="D70" s="127" t="s">
        <v>68</v>
      </c>
      <c r="E70" s="127" t="s">
        <v>102</v>
      </c>
      <c r="F70" s="128">
        <v>0.2</v>
      </c>
      <c r="G70" s="128">
        <v>0.18</v>
      </c>
      <c r="H70" s="146" t="s">
        <v>61</v>
      </c>
      <c r="I70" s="128" t="s">
        <v>67</v>
      </c>
      <c r="J70" s="129" t="s">
        <v>147</v>
      </c>
      <c r="K70" s="119"/>
    </row>
    <row r="71" spans="1:13" s="170" customFormat="1" ht="60">
      <c r="A71" s="116" t="s">
        <v>130</v>
      </c>
      <c r="B71" s="129" t="s">
        <v>103</v>
      </c>
      <c r="C71" s="127" t="s">
        <v>54</v>
      </c>
      <c r="D71" s="127" t="s">
        <v>68</v>
      </c>
      <c r="E71" s="128">
        <v>0.3</v>
      </c>
      <c r="F71" s="128">
        <v>0.3</v>
      </c>
      <c r="G71" s="128">
        <v>0.25</v>
      </c>
      <c r="H71" s="146" t="s">
        <v>61</v>
      </c>
      <c r="I71" s="128" t="s">
        <v>65</v>
      </c>
      <c r="J71" s="129" t="s">
        <v>148</v>
      </c>
      <c r="K71" s="119"/>
    </row>
    <row r="72" spans="1:13" s="170" customFormat="1" ht="105">
      <c r="A72" s="116" t="s">
        <v>131</v>
      </c>
      <c r="B72" s="121" t="s">
        <v>57</v>
      </c>
      <c r="C72" s="118" t="s">
        <v>42</v>
      </c>
      <c r="D72" s="118" t="s">
        <v>68</v>
      </c>
      <c r="E72" s="118">
        <v>7.7</v>
      </c>
      <c r="F72" s="118" t="s">
        <v>118</v>
      </c>
      <c r="G72" s="118">
        <v>7.7</v>
      </c>
      <c r="H72" s="118" t="s">
        <v>61</v>
      </c>
      <c r="I72" s="118" t="s">
        <v>69</v>
      </c>
      <c r="J72" s="120" t="s">
        <v>145</v>
      </c>
      <c r="K72" s="119"/>
      <c r="L72" s="182"/>
      <c r="M72" s="182"/>
    </row>
    <row r="73" spans="1:13" s="65" customFormat="1" ht="60">
      <c r="A73" s="60" t="s">
        <v>139</v>
      </c>
      <c r="B73" s="97" t="s">
        <v>108</v>
      </c>
      <c r="C73" s="98"/>
      <c r="D73" s="99" t="s">
        <v>68</v>
      </c>
      <c r="E73" s="98" t="s">
        <v>84</v>
      </c>
      <c r="F73" s="98"/>
      <c r="G73" s="98" t="s">
        <v>84</v>
      </c>
      <c r="H73" s="99" t="s">
        <v>68</v>
      </c>
      <c r="I73" s="100" t="s">
        <v>109</v>
      </c>
      <c r="J73" s="99" t="s">
        <v>85</v>
      </c>
      <c r="K73" s="99"/>
    </row>
    <row r="74" spans="1:13" s="170" customFormat="1" ht="360">
      <c r="A74" s="116" t="s">
        <v>140</v>
      </c>
      <c r="B74" s="130" t="s">
        <v>112</v>
      </c>
      <c r="C74" s="130" t="s">
        <v>44</v>
      </c>
      <c r="D74" s="130" t="s">
        <v>68</v>
      </c>
      <c r="E74" s="131">
        <v>5.76</v>
      </c>
      <c r="F74" s="130">
        <v>5</v>
      </c>
      <c r="G74" s="130">
        <v>5.76</v>
      </c>
      <c r="H74" s="130" t="s">
        <v>61</v>
      </c>
      <c r="I74" s="130" t="s">
        <v>113</v>
      </c>
      <c r="J74" s="132" t="s">
        <v>114</v>
      </c>
      <c r="K74" s="119"/>
    </row>
    <row r="75" spans="1:13" s="65" customFormat="1" ht="47.25">
      <c r="A75" s="60" t="s">
        <v>408</v>
      </c>
      <c r="B75" s="101" t="s">
        <v>200</v>
      </c>
      <c r="C75" s="102" t="s">
        <v>201</v>
      </c>
      <c r="D75" s="102" t="s">
        <v>68</v>
      </c>
      <c r="E75" s="102">
        <v>0.18</v>
      </c>
      <c r="F75" s="102">
        <v>0.18</v>
      </c>
      <c r="G75" s="102">
        <v>0.18</v>
      </c>
      <c r="H75" s="75" t="s">
        <v>61</v>
      </c>
      <c r="I75" s="102" t="s">
        <v>93</v>
      </c>
      <c r="J75" s="103" t="s">
        <v>238</v>
      </c>
      <c r="K75" s="63"/>
    </row>
    <row r="76" spans="1:13" s="65" customFormat="1" ht="47.25">
      <c r="A76" s="60" t="s">
        <v>409</v>
      </c>
      <c r="B76" s="79" t="s">
        <v>239</v>
      </c>
      <c r="C76" s="79" t="s">
        <v>201</v>
      </c>
      <c r="D76" s="79" t="s">
        <v>240</v>
      </c>
      <c r="E76" s="104">
        <v>0.26</v>
      </c>
      <c r="F76" s="79"/>
      <c r="G76" s="104">
        <v>0.26</v>
      </c>
      <c r="H76" s="79" t="s">
        <v>47</v>
      </c>
      <c r="I76" s="79" t="s">
        <v>241</v>
      </c>
      <c r="J76" s="79" t="s">
        <v>242</v>
      </c>
      <c r="K76" s="63"/>
    </row>
    <row r="77" spans="1:13" s="65" customFormat="1" ht="126">
      <c r="A77" s="60" t="s">
        <v>410</v>
      </c>
      <c r="B77" s="71" t="s">
        <v>243</v>
      </c>
      <c r="C77" s="71" t="s">
        <v>80</v>
      </c>
      <c r="D77" s="71" t="s">
        <v>244</v>
      </c>
      <c r="E77" s="71">
        <v>0.3</v>
      </c>
      <c r="F77" s="71">
        <v>0.3</v>
      </c>
      <c r="G77" s="71">
        <v>0.3</v>
      </c>
      <c r="H77" s="105" t="s">
        <v>47</v>
      </c>
      <c r="I77" s="71" t="s">
        <v>245</v>
      </c>
      <c r="J77" s="71" t="s">
        <v>246</v>
      </c>
      <c r="K77" s="63"/>
    </row>
    <row r="78" spans="1:13">
      <c r="A78" s="20">
        <v>3</v>
      </c>
      <c r="B78" s="167" t="s">
        <v>21</v>
      </c>
      <c r="C78" s="167"/>
      <c r="D78" s="167"/>
      <c r="E78" s="167"/>
      <c r="F78" s="167"/>
      <c r="G78" s="167"/>
      <c r="H78" s="167"/>
      <c r="I78" s="167"/>
      <c r="J78" s="167"/>
      <c r="K78" s="167"/>
    </row>
    <row r="79" spans="1:13">
      <c r="A79" s="20"/>
      <c r="B79" s="19"/>
      <c r="C79" s="19"/>
      <c r="D79" s="19"/>
      <c r="E79" s="19"/>
      <c r="F79" s="19"/>
      <c r="G79" s="19"/>
      <c r="H79" s="19"/>
      <c r="I79" s="19"/>
      <c r="J79" s="19"/>
      <c r="K79" s="19"/>
    </row>
    <row r="80" spans="1:13">
      <c r="A80" s="20" t="s">
        <v>22</v>
      </c>
      <c r="B80" s="167" t="s">
        <v>23</v>
      </c>
      <c r="C80" s="167"/>
      <c r="D80" s="167"/>
      <c r="E80" s="167"/>
      <c r="F80" s="167"/>
      <c r="G80" s="167"/>
      <c r="H80" s="167"/>
      <c r="I80" s="167"/>
      <c r="J80" s="167"/>
      <c r="K80" s="167"/>
    </row>
    <row r="81" spans="1:11" ht="25.5">
      <c r="A81" s="41">
        <v>1</v>
      </c>
      <c r="B81" s="26" t="s">
        <v>271</v>
      </c>
      <c r="C81" s="41" t="s">
        <v>221</v>
      </c>
      <c r="D81" s="41" t="s">
        <v>424</v>
      </c>
      <c r="E81" s="26">
        <v>0.13</v>
      </c>
      <c r="F81" s="26">
        <v>0.13</v>
      </c>
      <c r="G81" s="26"/>
      <c r="H81" s="26" t="s">
        <v>47</v>
      </c>
      <c r="I81" s="26" t="s">
        <v>272</v>
      </c>
      <c r="J81" s="26" t="s">
        <v>273</v>
      </c>
      <c r="K81" s="19"/>
    </row>
    <row r="82" spans="1:11" ht="25.5">
      <c r="A82" s="42">
        <v>2</v>
      </c>
      <c r="B82" s="27" t="s">
        <v>274</v>
      </c>
      <c r="C82" s="42" t="s">
        <v>54</v>
      </c>
      <c r="D82" s="42" t="s">
        <v>68</v>
      </c>
      <c r="E82" s="27">
        <v>5</v>
      </c>
      <c r="F82" s="27"/>
      <c r="G82" s="27">
        <v>5</v>
      </c>
      <c r="H82" s="27" t="s">
        <v>47</v>
      </c>
      <c r="I82" s="27" t="s">
        <v>236</v>
      </c>
      <c r="J82" s="27" t="s">
        <v>275</v>
      </c>
      <c r="K82" s="19"/>
    </row>
    <row r="83" spans="1:11" ht="38.25">
      <c r="A83" s="43">
        <v>3</v>
      </c>
      <c r="B83" s="28" t="s">
        <v>276</v>
      </c>
      <c r="C83" s="43" t="s">
        <v>44</v>
      </c>
      <c r="D83" s="43" t="s">
        <v>68</v>
      </c>
      <c r="E83" s="28">
        <v>0.08</v>
      </c>
      <c r="F83" s="28"/>
      <c r="G83" s="28">
        <v>0.08</v>
      </c>
      <c r="H83" s="28" t="s">
        <v>47</v>
      </c>
      <c r="I83" s="28" t="s">
        <v>277</v>
      </c>
      <c r="J83" s="28" t="s">
        <v>278</v>
      </c>
      <c r="K83" s="19"/>
    </row>
    <row r="84" spans="1:11" ht="38.25">
      <c r="A84" s="44">
        <v>4</v>
      </c>
      <c r="B84" s="29" t="s">
        <v>279</v>
      </c>
      <c r="C84" s="44" t="s">
        <v>54</v>
      </c>
      <c r="D84" s="44" t="s">
        <v>68</v>
      </c>
      <c r="E84" s="29">
        <v>0.04</v>
      </c>
      <c r="F84" s="29"/>
      <c r="G84" s="29">
        <v>0.04</v>
      </c>
      <c r="H84" s="29" t="s">
        <v>47</v>
      </c>
      <c r="I84" s="29" t="s">
        <v>188</v>
      </c>
      <c r="J84" s="29" t="s">
        <v>280</v>
      </c>
      <c r="K84" s="19"/>
    </row>
    <row r="85" spans="1:11" ht="63.75">
      <c r="A85" s="45">
        <v>5</v>
      </c>
      <c r="B85" s="30" t="s">
        <v>281</v>
      </c>
      <c r="C85" s="45" t="s">
        <v>282</v>
      </c>
      <c r="D85" s="45" t="s">
        <v>283</v>
      </c>
      <c r="E85" s="30">
        <v>2</v>
      </c>
      <c r="F85" s="30"/>
      <c r="G85" s="30"/>
      <c r="H85" s="30" t="s">
        <v>47</v>
      </c>
      <c r="I85" s="30" t="s">
        <v>195</v>
      </c>
      <c r="J85" s="30" t="s">
        <v>284</v>
      </c>
      <c r="K85" s="19"/>
    </row>
    <row r="86" spans="1:11" ht="38.25">
      <c r="A86" s="46">
        <v>6</v>
      </c>
      <c r="B86" s="31" t="s">
        <v>285</v>
      </c>
      <c r="C86" s="46" t="s">
        <v>208</v>
      </c>
      <c r="D86" s="46" t="s">
        <v>286</v>
      </c>
      <c r="E86" s="31">
        <v>0.23</v>
      </c>
      <c r="F86" s="31">
        <v>0.23</v>
      </c>
      <c r="G86" s="31">
        <v>0.23</v>
      </c>
      <c r="H86" s="31" t="s">
        <v>47</v>
      </c>
      <c r="I86" s="31" t="s">
        <v>287</v>
      </c>
      <c r="J86" s="31" t="s">
        <v>288</v>
      </c>
      <c r="K86" s="19"/>
    </row>
    <row r="87" spans="1:11" ht="25.5">
      <c r="A87" s="47">
        <v>7</v>
      </c>
      <c r="B87" s="32" t="s">
        <v>289</v>
      </c>
      <c r="C87" s="47" t="s">
        <v>282</v>
      </c>
      <c r="D87" s="47" t="s">
        <v>290</v>
      </c>
      <c r="E87" s="32">
        <v>0.35</v>
      </c>
      <c r="F87" s="32">
        <v>0.35</v>
      </c>
      <c r="G87" s="32"/>
      <c r="H87" s="32" t="s">
        <v>47</v>
      </c>
      <c r="I87" s="32" t="s">
        <v>195</v>
      </c>
      <c r="J87" s="32" t="s">
        <v>291</v>
      </c>
      <c r="K87" s="19"/>
    </row>
    <row r="88" spans="1:11" ht="38.25">
      <c r="A88" s="48">
        <v>8</v>
      </c>
      <c r="B88" s="33" t="s">
        <v>292</v>
      </c>
      <c r="C88" s="48" t="s">
        <v>282</v>
      </c>
      <c r="D88" s="48" t="s">
        <v>293</v>
      </c>
      <c r="E88" s="33">
        <v>0.2</v>
      </c>
      <c r="F88" s="33"/>
      <c r="G88" s="33"/>
      <c r="H88" s="33" t="s">
        <v>47</v>
      </c>
      <c r="I88" s="33" t="s">
        <v>287</v>
      </c>
      <c r="J88" s="33" t="s">
        <v>294</v>
      </c>
      <c r="K88" s="19"/>
    </row>
    <row r="89" spans="1:11" ht="102">
      <c r="A89" s="49">
        <v>9</v>
      </c>
      <c r="B89" s="34" t="s">
        <v>295</v>
      </c>
      <c r="C89" s="49" t="s">
        <v>203</v>
      </c>
      <c r="D89" s="49" t="s">
        <v>296</v>
      </c>
      <c r="E89" s="34">
        <v>2</v>
      </c>
      <c r="F89" s="34">
        <v>2</v>
      </c>
      <c r="G89" s="34"/>
      <c r="H89" s="34" t="s">
        <v>47</v>
      </c>
      <c r="I89" s="34" t="s">
        <v>214</v>
      </c>
      <c r="J89" s="34" t="s">
        <v>297</v>
      </c>
      <c r="K89" s="19"/>
    </row>
    <row r="90" spans="1:11" ht="38.25">
      <c r="A90" s="49">
        <v>10</v>
      </c>
      <c r="B90" s="34" t="s">
        <v>298</v>
      </c>
      <c r="C90" s="49" t="s">
        <v>163</v>
      </c>
      <c r="D90" s="49" t="s">
        <v>68</v>
      </c>
      <c r="E90" s="34">
        <v>0.52</v>
      </c>
      <c r="F90" s="34"/>
      <c r="G90" s="34">
        <v>0.52</v>
      </c>
      <c r="H90" s="34" t="s">
        <v>47</v>
      </c>
      <c r="I90" s="34" t="s">
        <v>106</v>
      </c>
      <c r="J90" s="34" t="s">
        <v>299</v>
      </c>
      <c r="K90" s="19"/>
    </row>
    <row r="91" spans="1:11" ht="38.25">
      <c r="A91" s="50">
        <v>11</v>
      </c>
      <c r="B91" s="35" t="s">
        <v>300</v>
      </c>
      <c r="C91" s="50" t="s">
        <v>221</v>
      </c>
      <c r="D91" s="50" t="s">
        <v>301</v>
      </c>
      <c r="E91" s="35">
        <v>0.48</v>
      </c>
      <c r="F91" s="35"/>
      <c r="G91" s="35"/>
      <c r="H91" s="35" t="s">
        <v>47</v>
      </c>
      <c r="I91" s="35" t="s">
        <v>188</v>
      </c>
      <c r="J91" s="35" t="s">
        <v>302</v>
      </c>
      <c r="K91" s="19"/>
    </row>
    <row r="92" spans="1:11" ht="63.75">
      <c r="A92" s="49">
        <v>12</v>
      </c>
      <c r="B92" s="36" t="s">
        <v>303</v>
      </c>
      <c r="C92" s="51" t="s">
        <v>304</v>
      </c>
      <c r="D92" s="51" t="s">
        <v>305</v>
      </c>
      <c r="E92" s="36">
        <v>0.34</v>
      </c>
      <c r="F92" s="36"/>
      <c r="G92" s="36"/>
      <c r="H92" s="36" t="s">
        <v>47</v>
      </c>
      <c r="I92" s="36" t="s">
        <v>67</v>
      </c>
      <c r="J92" s="36" t="s">
        <v>306</v>
      </c>
      <c r="K92" s="19"/>
    </row>
    <row r="93" spans="1:11" ht="25.5">
      <c r="A93" s="50">
        <v>13</v>
      </c>
      <c r="B93" s="37" t="s">
        <v>307</v>
      </c>
      <c r="C93" s="52" t="s">
        <v>163</v>
      </c>
      <c r="D93" s="52" t="s">
        <v>68</v>
      </c>
      <c r="E93" s="37">
        <v>0.32</v>
      </c>
      <c r="F93" s="37"/>
      <c r="G93" s="37"/>
      <c r="H93" s="37" t="s">
        <v>47</v>
      </c>
      <c r="I93" s="37" t="s">
        <v>308</v>
      </c>
      <c r="J93" s="37" t="s">
        <v>309</v>
      </c>
      <c r="K93" s="19"/>
    </row>
    <row r="94" spans="1:11" ht="38.25">
      <c r="A94" s="49">
        <v>14</v>
      </c>
      <c r="B94" s="38" t="s">
        <v>310</v>
      </c>
      <c r="C94" s="53" t="s">
        <v>44</v>
      </c>
      <c r="D94" s="53" t="s">
        <v>68</v>
      </c>
      <c r="E94" s="38">
        <v>0.2</v>
      </c>
      <c r="F94" s="38"/>
      <c r="G94" s="38"/>
      <c r="H94" s="38" t="s">
        <v>47</v>
      </c>
      <c r="I94" s="38" t="s">
        <v>311</v>
      </c>
      <c r="J94" s="38" t="s">
        <v>312</v>
      </c>
      <c r="K94" s="19"/>
    </row>
    <row r="95" spans="1:11" ht="63">
      <c r="A95" s="5">
        <v>15</v>
      </c>
      <c r="B95" s="6" t="s">
        <v>313</v>
      </c>
      <c r="C95" s="5" t="s">
        <v>221</v>
      </c>
      <c r="D95" s="5" t="s">
        <v>314</v>
      </c>
      <c r="E95" s="5">
        <v>0.02</v>
      </c>
      <c r="F95" s="5"/>
      <c r="G95" s="5"/>
      <c r="H95" s="5" t="s">
        <v>47</v>
      </c>
      <c r="I95" s="5" t="s">
        <v>67</v>
      </c>
      <c r="J95" s="5" t="s">
        <v>315</v>
      </c>
      <c r="K95" s="5"/>
    </row>
    <row r="96" spans="1:11" s="59" customFormat="1" ht="63">
      <c r="A96" s="55">
        <v>16</v>
      </c>
      <c r="B96" s="56" t="s">
        <v>253</v>
      </c>
      <c r="C96" s="57" t="s">
        <v>427</v>
      </c>
      <c r="D96" s="7" t="s">
        <v>314</v>
      </c>
      <c r="E96" s="56">
        <v>41.2</v>
      </c>
      <c r="F96" s="56">
        <v>31.1</v>
      </c>
      <c r="G96" s="56"/>
      <c r="H96" s="56" t="s">
        <v>47</v>
      </c>
      <c r="I96" s="56"/>
      <c r="J96" s="56" t="s">
        <v>426</v>
      </c>
      <c r="K96" s="58"/>
    </row>
    <row r="97" spans="1:16" s="59" customFormat="1" ht="63">
      <c r="A97" s="55">
        <v>17</v>
      </c>
      <c r="B97" s="56" t="s">
        <v>425</v>
      </c>
      <c r="C97" s="57" t="s">
        <v>44</v>
      </c>
      <c r="D97" s="7" t="s">
        <v>314</v>
      </c>
      <c r="E97" s="56">
        <v>27.42</v>
      </c>
      <c r="F97" s="56">
        <f>E97</f>
        <v>27.42</v>
      </c>
      <c r="G97" s="56"/>
      <c r="H97" s="56" t="s">
        <v>47</v>
      </c>
      <c r="I97" s="56" t="s">
        <v>214</v>
      </c>
      <c r="J97" s="56" t="s">
        <v>426</v>
      </c>
      <c r="K97" s="58"/>
    </row>
    <row r="98" spans="1:16">
      <c r="A98" s="20"/>
      <c r="B98" s="20"/>
      <c r="C98" s="20"/>
      <c r="D98" s="20"/>
      <c r="E98" s="20"/>
      <c r="F98" s="20"/>
      <c r="G98" s="20"/>
      <c r="H98" s="20"/>
      <c r="I98" s="20"/>
      <c r="J98" s="20"/>
      <c r="K98" s="20"/>
    </row>
    <row r="99" spans="1:16" s="39" customFormat="1" ht="14.25">
      <c r="A99" s="167" t="s">
        <v>24</v>
      </c>
      <c r="B99" s="167"/>
      <c r="C99" s="167"/>
      <c r="D99" s="167"/>
      <c r="E99" s="167"/>
      <c r="F99" s="167"/>
      <c r="G99" s="167"/>
      <c r="H99" s="167"/>
      <c r="I99" s="167"/>
      <c r="J99" s="167"/>
      <c r="K99" s="167"/>
    </row>
    <row r="100" spans="1:16" s="39" customFormat="1" ht="14.25">
      <c r="A100" s="20" t="s">
        <v>13</v>
      </c>
      <c r="B100" s="167" t="s">
        <v>26</v>
      </c>
      <c r="C100" s="167"/>
      <c r="D100" s="167"/>
      <c r="E100" s="167"/>
      <c r="F100" s="167"/>
      <c r="G100" s="167"/>
      <c r="H100" s="167"/>
      <c r="I100" s="167"/>
      <c r="J100" s="167"/>
      <c r="K100" s="167"/>
    </row>
    <row r="101" spans="1:16" s="39" customFormat="1" ht="75">
      <c r="A101" s="116" t="s">
        <v>117</v>
      </c>
      <c r="B101" s="157" t="s">
        <v>150</v>
      </c>
      <c r="C101" s="157" t="s">
        <v>42</v>
      </c>
      <c r="D101" s="157" t="s">
        <v>68</v>
      </c>
      <c r="E101" s="157">
        <v>1.5</v>
      </c>
      <c r="F101" s="116">
        <v>0.3</v>
      </c>
      <c r="G101" s="157">
        <f>+E101</f>
        <v>1.5</v>
      </c>
      <c r="H101" s="116" t="s">
        <v>47</v>
      </c>
      <c r="I101" s="157" t="s">
        <v>152</v>
      </c>
      <c r="J101" s="120" t="s">
        <v>151</v>
      </c>
      <c r="K101" s="19"/>
    </row>
    <row r="102" spans="1:16" s="65" customFormat="1" ht="60">
      <c r="A102" s="60" t="s">
        <v>118</v>
      </c>
      <c r="B102" s="106" t="s">
        <v>86</v>
      </c>
      <c r="C102" s="106" t="s">
        <v>80</v>
      </c>
      <c r="D102" s="106" t="s">
        <v>68</v>
      </c>
      <c r="E102" s="106" t="s">
        <v>87</v>
      </c>
      <c r="F102" s="106"/>
      <c r="G102" s="106" t="s">
        <v>87</v>
      </c>
      <c r="H102" s="60" t="s">
        <v>47</v>
      </c>
      <c r="I102" s="106" t="s">
        <v>88</v>
      </c>
      <c r="J102" s="106" t="s">
        <v>89</v>
      </c>
      <c r="K102" s="63"/>
    </row>
    <row r="103" spans="1:16" s="170" customFormat="1" ht="45">
      <c r="A103" s="116" t="s">
        <v>119</v>
      </c>
      <c r="B103" s="183" t="s">
        <v>27</v>
      </c>
      <c r="C103" s="116" t="s">
        <v>42</v>
      </c>
      <c r="D103" s="116" t="s">
        <v>115</v>
      </c>
      <c r="E103" s="116">
        <f>26000/10000</f>
        <v>2.6</v>
      </c>
      <c r="F103" s="116">
        <f>10400/10000</f>
        <v>1.04</v>
      </c>
      <c r="G103" s="116">
        <f>E103</f>
        <v>2.6</v>
      </c>
      <c r="H103" s="116" t="s">
        <v>47</v>
      </c>
      <c r="I103" s="116" t="s">
        <v>155</v>
      </c>
      <c r="J103" s="184" t="s">
        <v>437</v>
      </c>
      <c r="K103" s="184"/>
    </row>
    <row r="104" spans="1:16" s="65" customFormat="1" ht="60">
      <c r="A104" s="60" t="s">
        <v>120</v>
      </c>
      <c r="B104" s="80" t="s">
        <v>28</v>
      </c>
      <c r="C104" s="60" t="s">
        <v>44</v>
      </c>
      <c r="D104" s="60" t="s">
        <v>115</v>
      </c>
      <c r="E104" s="60">
        <f>9154.1/10000</f>
        <v>0.91541000000000006</v>
      </c>
      <c r="F104" s="60">
        <v>0</v>
      </c>
      <c r="G104" s="60">
        <f t="shared" ref="G104:G117" si="0">E104</f>
        <v>0.91541000000000006</v>
      </c>
      <c r="H104" s="60" t="s">
        <v>47</v>
      </c>
      <c r="I104" s="60" t="s">
        <v>156</v>
      </c>
      <c r="J104" s="163" t="s">
        <v>438</v>
      </c>
      <c r="K104" s="107"/>
    </row>
    <row r="105" spans="1:16" s="65" customFormat="1" ht="45">
      <c r="A105" s="60" t="s">
        <v>121</v>
      </c>
      <c r="B105" s="80" t="s">
        <v>29</v>
      </c>
      <c r="C105" s="60" t="s">
        <v>44</v>
      </c>
      <c r="D105" s="60" t="s">
        <v>115</v>
      </c>
      <c r="E105" s="60">
        <f>1630.83/10000</f>
        <v>0.16308300000000001</v>
      </c>
      <c r="F105" s="60">
        <v>0</v>
      </c>
      <c r="G105" s="60">
        <f t="shared" si="0"/>
        <v>0.16308300000000001</v>
      </c>
      <c r="H105" s="164" t="s">
        <v>47</v>
      </c>
      <c r="I105" s="164" t="s">
        <v>157</v>
      </c>
      <c r="J105" s="163"/>
      <c r="K105" s="107"/>
    </row>
    <row r="106" spans="1:16" s="65" customFormat="1" ht="60">
      <c r="A106" s="60" t="s">
        <v>122</v>
      </c>
      <c r="B106" s="80" t="s">
        <v>30</v>
      </c>
      <c r="C106" s="60" t="s">
        <v>44</v>
      </c>
      <c r="D106" s="60" t="s">
        <v>115</v>
      </c>
      <c r="E106" s="60">
        <f>1529.69/10000</f>
        <v>0.15296899999999999</v>
      </c>
      <c r="F106" s="60">
        <v>0</v>
      </c>
      <c r="G106" s="60">
        <f t="shared" si="0"/>
        <v>0.15296899999999999</v>
      </c>
      <c r="H106" s="164"/>
      <c r="I106" s="164"/>
      <c r="J106" s="163"/>
      <c r="K106" s="107"/>
    </row>
    <row r="107" spans="1:16" s="65" customFormat="1" ht="45">
      <c r="A107" s="60" t="s">
        <v>124</v>
      </c>
      <c r="B107" s="80" t="s">
        <v>31</v>
      </c>
      <c r="C107" s="60" t="s">
        <v>44</v>
      </c>
      <c r="D107" s="60" t="s">
        <v>115</v>
      </c>
      <c r="E107" s="60">
        <f>200/10000</f>
        <v>0.02</v>
      </c>
      <c r="F107" s="60">
        <v>0</v>
      </c>
      <c r="G107" s="60">
        <f t="shared" si="0"/>
        <v>0.02</v>
      </c>
      <c r="H107" s="164" t="s">
        <v>47</v>
      </c>
      <c r="I107" s="164" t="s">
        <v>158</v>
      </c>
      <c r="J107" s="163"/>
      <c r="K107" s="107"/>
    </row>
    <row r="108" spans="1:16" s="65" customFormat="1" ht="45">
      <c r="A108" s="60" t="s">
        <v>125</v>
      </c>
      <c r="B108" s="80" t="s">
        <v>32</v>
      </c>
      <c r="C108" s="60" t="s">
        <v>44</v>
      </c>
      <c r="D108" s="60" t="s">
        <v>115</v>
      </c>
      <c r="E108" s="60">
        <f>100/10000</f>
        <v>0.01</v>
      </c>
      <c r="F108" s="60">
        <v>0</v>
      </c>
      <c r="G108" s="60">
        <f t="shared" si="0"/>
        <v>0.01</v>
      </c>
      <c r="H108" s="164"/>
      <c r="I108" s="164"/>
      <c r="J108" s="163"/>
      <c r="K108" s="107"/>
    </row>
    <row r="109" spans="1:16" s="65" customFormat="1" ht="60">
      <c r="A109" s="60" t="s">
        <v>138</v>
      </c>
      <c r="B109" s="80" t="s">
        <v>33</v>
      </c>
      <c r="C109" s="60" t="s">
        <v>44</v>
      </c>
      <c r="D109" s="60" t="s">
        <v>115</v>
      </c>
      <c r="E109" s="60">
        <f>2400/10000</f>
        <v>0.24</v>
      </c>
      <c r="F109" s="60">
        <v>0</v>
      </c>
      <c r="G109" s="60">
        <f t="shared" si="0"/>
        <v>0.24</v>
      </c>
      <c r="H109" s="164" t="s">
        <v>47</v>
      </c>
      <c r="I109" s="164" t="s">
        <v>159</v>
      </c>
      <c r="J109" s="163"/>
      <c r="K109" s="107"/>
    </row>
    <row r="110" spans="1:16" s="65" customFormat="1" ht="75">
      <c r="A110" s="60" t="s">
        <v>384</v>
      </c>
      <c r="B110" s="80" t="s">
        <v>34</v>
      </c>
      <c r="C110" s="60" t="s">
        <v>44</v>
      </c>
      <c r="D110" s="60" t="s">
        <v>115</v>
      </c>
      <c r="E110" s="60">
        <f>2500/10000</f>
        <v>0.25</v>
      </c>
      <c r="F110" s="60">
        <f>E110</f>
        <v>0.25</v>
      </c>
      <c r="G110" s="60">
        <f t="shared" si="0"/>
        <v>0.25</v>
      </c>
      <c r="H110" s="164"/>
      <c r="I110" s="164"/>
      <c r="J110" s="163"/>
      <c r="K110" s="107"/>
    </row>
    <row r="111" spans="1:16" s="65" customFormat="1" ht="60">
      <c r="A111" s="60" t="s">
        <v>385</v>
      </c>
      <c r="B111" s="80" t="s">
        <v>35</v>
      </c>
      <c r="C111" s="60" t="s">
        <v>44</v>
      </c>
      <c r="D111" s="60" t="s">
        <v>115</v>
      </c>
      <c r="E111" s="60">
        <f>256/10000</f>
        <v>2.5600000000000001E-2</v>
      </c>
      <c r="F111" s="60">
        <v>0</v>
      </c>
      <c r="G111" s="60">
        <f t="shared" si="0"/>
        <v>2.5600000000000001E-2</v>
      </c>
      <c r="H111" s="60" t="s">
        <v>47</v>
      </c>
      <c r="I111" s="60" t="s">
        <v>160</v>
      </c>
      <c r="J111" s="163"/>
      <c r="K111" s="107"/>
      <c r="P111" s="109"/>
    </row>
    <row r="112" spans="1:16" s="65" customFormat="1" ht="45">
      <c r="A112" s="60" t="s">
        <v>386</v>
      </c>
      <c r="B112" s="80" t="s">
        <v>36</v>
      </c>
      <c r="C112" s="60" t="s">
        <v>44</v>
      </c>
      <c r="D112" s="60" t="s">
        <v>115</v>
      </c>
      <c r="E112" s="60">
        <f>1561.21/10000</f>
        <v>0.15612100000000001</v>
      </c>
      <c r="F112" s="60">
        <v>0</v>
      </c>
      <c r="G112" s="60">
        <f t="shared" si="0"/>
        <v>0.15612100000000001</v>
      </c>
      <c r="H112" s="60" t="s">
        <v>47</v>
      </c>
      <c r="I112" s="60" t="s">
        <v>161</v>
      </c>
      <c r="J112" s="163"/>
      <c r="K112" s="107"/>
    </row>
    <row r="113" spans="1:11" s="65" customFormat="1" ht="45">
      <c r="A113" s="60" t="s">
        <v>387</v>
      </c>
      <c r="B113" s="80" t="s">
        <v>37</v>
      </c>
      <c r="C113" s="60" t="s">
        <v>44</v>
      </c>
      <c r="D113" s="60" t="s">
        <v>115</v>
      </c>
      <c r="E113" s="60">
        <f>560/10000</f>
        <v>5.6000000000000001E-2</v>
      </c>
      <c r="F113" s="60">
        <f>E113*85%</f>
        <v>4.7599999999999996E-2</v>
      </c>
      <c r="G113" s="60">
        <f t="shared" si="0"/>
        <v>5.6000000000000001E-2</v>
      </c>
      <c r="H113" s="60" t="s">
        <v>47</v>
      </c>
      <c r="I113" s="60" t="s">
        <v>162</v>
      </c>
      <c r="J113" s="163"/>
      <c r="K113" s="107"/>
    </row>
    <row r="114" spans="1:11" s="65" customFormat="1" ht="60">
      <c r="A114" s="60" t="s">
        <v>388</v>
      </c>
      <c r="B114" s="80" t="s">
        <v>38</v>
      </c>
      <c r="C114" s="60" t="s">
        <v>44</v>
      </c>
      <c r="D114" s="60" t="s">
        <v>115</v>
      </c>
      <c r="E114" s="60">
        <f>660/10000</f>
        <v>6.6000000000000003E-2</v>
      </c>
      <c r="F114" s="60">
        <v>0</v>
      </c>
      <c r="G114" s="60">
        <f t="shared" si="0"/>
        <v>6.6000000000000003E-2</v>
      </c>
      <c r="H114" s="164" t="s">
        <v>47</v>
      </c>
      <c r="I114" s="164" t="s">
        <v>154</v>
      </c>
      <c r="J114" s="163"/>
      <c r="K114" s="107"/>
    </row>
    <row r="115" spans="1:11" s="65" customFormat="1" ht="60">
      <c r="A115" s="60" t="s">
        <v>393</v>
      </c>
      <c r="B115" s="80" t="s">
        <v>39</v>
      </c>
      <c r="C115" s="60" t="s">
        <v>44</v>
      </c>
      <c r="D115" s="60" t="s">
        <v>115</v>
      </c>
      <c r="E115" s="60">
        <f>480/10000</f>
        <v>4.8000000000000001E-2</v>
      </c>
      <c r="F115" s="60">
        <v>0</v>
      </c>
      <c r="G115" s="60">
        <f t="shared" si="0"/>
        <v>4.8000000000000001E-2</v>
      </c>
      <c r="H115" s="164"/>
      <c r="I115" s="164"/>
      <c r="J115" s="163"/>
      <c r="K115" s="107"/>
    </row>
    <row r="116" spans="1:11" s="65" customFormat="1" ht="62.25" customHeight="1">
      <c r="A116" s="60" t="s">
        <v>394</v>
      </c>
      <c r="B116" s="80" t="s">
        <v>40</v>
      </c>
      <c r="C116" s="60" t="s">
        <v>44</v>
      </c>
      <c r="D116" s="60" t="s">
        <v>115</v>
      </c>
      <c r="E116" s="60">
        <f>900/10000</f>
        <v>0.09</v>
      </c>
      <c r="F116" s="60">
        <v>0</v>
      </c>
      <c r="G116" s="60">
        <f t="shared" si="0"/>
        <v>0.09</v>
      </c>
      <c r="H116" s="108" t="s">
        <v>47</v>
      </c>
      <c r="I116" s="108" t="s">
        <v>153</v>
      </c>
      <c r="J116" s="163"/>
      <c r="K116" s="107"/>
    </row>
    <row r="117" spans="1:11" s="110" customFormat="1" ht="45">
      <c r="A117" s="60" t="s">
        <v>411</v>
      </c>
      <c r="B117" s="80" t="s">
        <v>41</v>
      </c>
      <c r="C117" s="60" t="s">
        <v>72</v>
      </c>
      <c r="D117" s="60" t="s">
        <v>115</v>
      </c>
      <c r="E117" s="60">
        <f>200/10000</f>
        <v>0.02</v>
      </c>
      <c r="F117" s="60">
        <v>0</v>
      </c>
      <c r="G117" s="60">
        <f t="shared" si="0"/>
        <v>0.02</v>
      </c>
      <c r="H117" s="108" t="s">
        <v>47</v>
      </c>
      <c r="I117" s="108" t="s">
        <v>116</v>
      </c>
      <c r="J117" s="163"/>
      <c r="K117" s="107"/>
    </row>
    <row r="118" spans="1:11" s="39" customFormat="1" ht="105">
      <c r="A118" s="116" t="s">
        <v>412</v>
      </c>
      <c r="B118" s="158" t="s">
        <v>343</v>
      </c>
      <c r="C118" s="116" t="s">
        <v>42</v>
      </c>
      <c r="D118" s="116" t="s">
        <v>344</v>
      </c>
      <c r="E118" s="116">
        <v>1.0900000000000001</v>
      </c>
      <c r="F118" s="116">
        <v>0</v>
      </c>
      <c r="G118" s="116">
        <v>1.0900000000000001</v>
      </c>
      <c r="H118" s="159" t="s">
        <v>47</v>
      </c>
      <c r="I118" s="116" t="s">
        <v>345</v>
      </c>
      <c r="J118" s="116" t="s">
        <v>346</v>
      </c>
      <c r="K118" s="8"/>
    </row>
    <row r="119" spans="1:11" s="110" customFormat="1" ht="45">
      <c r="A119" s="60" t="s">
        <v>413</v>
      </c>
      <c r="B119" s="80" t="s">
        <v>347</v>
      </c>
      <c r="C119" s="60" t="s">
        <v>54</v>
      </c>
      <c r="D119" s="60" t="s">
        <v>363</v>
      </c>
      <c r="E119" s="60">
        <v>1.9</v>
      </c>
      <c r="F119" s="60">
        <v>1.9</v>
      </c>
      <c r="G119" s="60">
        <v>1.9</v>
      </c>
      <c r="H119" s="111" t="s">
        <v>47</v>
      </c>
      <c r="I119" s="60" t="s">
        <v>348</v>
      </c>
      <c r="J119" s="60" t="s">
        <v>354</v>
      </c>
      <c r="K119" s="107"/>
    </row>
    <row r="120" spans="1:11" s="110" customFormat="1" ht="45">
      <c r="A120" s="60" t="s">
        <v>414</v>
      </c>
      <c r="B120" s="80" t="s">
        <v>349</v>
      </c>
      <c r="C120" s="60" t="s">
        <v>350</v>
      </c>
      <c r="D120" s="60" t="s">
        <v>363</v>
      </c>
      <c r="E120" s="60">
        <v>0.6</v>
      </c>
      <c r="F120" s="60">
        <v>0.6</v>
      </c>
      <c r="G120" s="60">
        <v>0.6</v>
      </c>
      <c r="H120" s="111" t="s">
        <v>47</v>
      </c>
      <c r="I120" s="60" t="s">
        <v>245</v>
      </c>
      <c r="J120" s="60"/>
      <c r="K120" s="107"/>
    </row>
    <row r="121" spans="1:11" s="110" customFormat="1" ht="78" customHeight="1">
      <c r="A121" s="60" t="s">
        <v>415</v>
      </c>
      <c r="B121" s="80" t="s">
        <v>351</v>
      </c>
      <c r="C121" s="60" t="s">
        <v>54</v>
      </c>
      <c r="D121" s="60" t="s">
        <v>363</v>
      </c>
      <c r="E121" s="60"/>
      <c r="F121" s="60"/>
      <c r="G121" s="60"/>
      <c r="H121" s="111" t="s">
        <v>47</v>
      </c>
      <c r="I121" s="60" t="s">
        <v>352</v>
      </c>
      <c r="J121" s="60" t="s">
        <v>353</v>
      </c>
      <c r="K121" s="107"/>
    </row>
    <row r="122" spans="1:11" s="110" customFormat="1" ht="78.75">
      <c r="A122" s="60" t="s">
        <v>416</v>
      </c>
      <c r="B122" s="80" t="s">
        <v>355</v>
      </c>
      <c r="C122" s="79" t="s">
        <v>304</v>
      </c>
      <c r="D122" s="79" t="s">
        <v>356</v>
      </c>
      <c r="E122" s="79" t="s">
        <v>357</v>
      </c>
      <c r="F122" s="79" t="s">
        <v>357</v>
      </c>
      <c r="G122" s="79"/>
      <c r="H122" s="79" t="s">
        <v>358</v>
      </c>
      <c r="I122" s="79" t="s">
        <v>188</v>
      </c>
      <c r="J122" s="79" t="s">
        <v>359</v>
      </c>
      <c r="K122" s="79"/>
    </row>
    <row r="123" spans="1:11" s="110" customFormat="1" ht="78.75">
      <c r="A123" s="60" t="s">
        <v>417</v>
      </c>
      <c r="B123" s="80" t="s">
        <v>360</v>
      </c>
      <c r="C123" s="79" t="s">
        <v>304</v>
      </c>
      <c r="D123" s="79" t="s">
        <v>356</v>
      </c>
      <c r="E123" s="79" t="s">
        <v>357</v>
      </c>
      <c r="F123" s="79" t="s">
        <v>357</v>
      </c>
      <c r="G123" s="79"/>
      <c r="H123" s="79" t="s">
        <v>358</v>
      </c>
      <c r="I123" s="79" t="s">
        <v>361</v>
      </c>
      <c r="J123" s="79" t="s">
        <v>359</v>
      </c>
      <c r="K123" s="79"/>
    </row>
    <row r="124" spans="1:11" s="39" customFormat="1" ht="47.25">
      <c r="A124" s="116" t="s">
        <v>418</v>
      </c>
      <c r="B124" s="154" t="s">
        <v>362</v>
      </c>
      <c r="C124" s="130" t="s">
        <v>203</v>
      </c>
      <c r="D124" s="130" t="s">
        <v>204</v>
      </c>
      <c r="E124" s="154" t="s">
        <v>364</v>
      </c>
      <c r="F124" s="154" t="s">
        <v>364</v>
      </c>
      <c r="G124" s="79" t="s">
        <v>364</v>
      </c>
      <c r="H124" s="11" t="s">
        <v>358</v>
      </c>
      <c r="I124" s="11" t="s">
        <v>245</v>
      </c>
      <c r="J124" s="11" t="s">
        <v>365</v>
      </c>
      <c r="K124" s="11"/>
    </row>
    <row r="125" spans="1:11" s="115" customFormat="1" ht="47.25">
      <c r="A125" s="60" t="s">
        <v>419</v>
      </c>
      <c r="B125" s="112" t="s">
        <v>366</v>
      </c>
      <c r="C125" s="113" t="s">
        <v>163</v>
      </c>
      <c r="D125" s="114" t="s">
        <v>68</v>
      </c>
      <c r="E125" s="113"/>
      <c r="F125" s="113"/>
      <c r="G125" s="113"/>
      <c r="H125" s="113" t="s">
        <v>358</v>
      </c>
      <c r="I125" s="113" t="s">
        <v>368</v>
      </c>
      <c r="J125" s="113"/>
      <c r="K125" s="113"/>
    </row>
    <row r="126" spans="1:11" s="115" customFormat="1" ht="47.25">
      <c r="A126" s="60" t="s">
        <v>420</v>
      </c>
      <c r="B126" s="112" t="s">
        <v>367</v>
      </c>
      <c r="C126" s="113" t="s">
        <v>163</v>
      </c>
      <c r="D126" s="114" t="s">
        <v>68</v>
      </c>
      <c r="E126" s="113"/>
      <c r="F126" s="113"/>
      <c r="G126" s="113"/>
      <c r="H126" s="113" t="s">
        <v>358</v>
      </c>
      <c r="I126" s="113" t="s">
        <v>160</v>
      </c>
      <c r="J126" s="113"/>
      <c r="K126" s="113"/>
    </row>
    <row r="127" spans="1:11" s="110" customFormat="1" ht="78.75">
      <c r="A127" s="60" t="s">
        <v>421</v>
      </c>
      <c r="B127" s="79" t="s">
        <v>369</v>
      </c>
      <c r="C127" s="79" t="s">
        <v>208</v>
      </c>
      <c r="D127" s="85" t="s">
        <v>209</v>
      </c>
      <c r="E127" s="79" t="s">
        <v>102</v>
      </c>
      <c r="F127" s="79" t="s">
        <v>102</v>
      </c>
      <c r="G127" s="79" t="s">
        <v>102</v>
      </c>
      <c r="H127" s="113" t="s">
        <v>358</v>
      </c>
      <c r="I127" s="79" t="s">
        <v>370</v>
      </c>
      <c r="J127" s="79" t="s">
        <v>371</v>
      </c>
      <c r="K127" s="79"/>
    </row>
    <row r="128" spans="1:11" s="110" customFormat="1" ht="110.25">
      <c r="A128" s="60" t="s">
        <v>422</v>
      </c>
      <c r="B128" s="79" t="s">
        <v>378</v>
      </c>
      <c r="C128" s="79" t="s">
        <v>163</v>
      </c>
      <c r="D128" s="71" t="s">
        <v>167</v>
      </c>
      <c r="E128" s="79" t="s">
        <v>379</v>
      </c>
      <c r="F128" s="79" t="s">
        <v>380</v>
      </c>
      <c r="G128" s="79" t="s">
        <v>381</v>
      </c>
      <c r="H128" s="113" t="s">
        <v>358</v>
      </c>
      <c r="I128" s="79" t="s">
        <v>162</v>
      </c>
      <c r="J128" s="104" t="s">
        <v>382</v>
      </c>
      <c r="K128" s="79"/>
    </row>
    <row r="129" spans="1:11">
      <c r="A129" s="20" t="s">
        <v>17</v>
      </c>
      <c r="B129" s="167" t="s">
        <v>324</v>
      </c>
      <c r="C129" s="167"/>
      <c r="D129" s="167"/>
      <c r="E129" s="167"/>
      <c r="F129" s="167"/>
      <c r="G129" s="167"/>
      <c r="H129" s="167"/>
      <c r="I129" s="167"/>
      <c r="J129" s="167"/>
      <c r="K129" s="167"/>
    </row>
    <row r="130" spans="1:11" ht="31.5">
      <c r="A130" s="54" t="s">
        <v>126</v>
      </c>
      <c r="B130" s="40" t="s">
        <v>325</v>
      </c>
      <c r="C130" s="40" t="s">
        <v>44</v>
      </c>
      <c r="D130" s="17" t="s">
        <v>326</v>
      </c>
      <c r="E130" s="40">
        <v>10</v>
      </c>
      <c r="F130" s="40"/>
      <c r="G130" s="16"/>
      <c r="H130" s="40"/>
      <c r="I130" s="15" t="s">
        <v>327</v>
      </c>
      <c r="J130" s="14"/>
      <c r="K130" s="8"/>
    </row>
    <row r="131" spans="1:11" ht="47.25">
      <c r="A131" s="54" t="s">
        <v>127</v>
      </c>
      <c r="B131" s="13" t="s">
        <v>328</v>
      </c>
      <c r="C131" s="12" t="s">
        <v>329</v>
      </c>
      <c r="D131" s="17" t="s">
        <v>326</v>
      </c>
      <c r="E131" s="40">
        <v>100</v>
      </c>
      <c r="F131" s="12">
        <v>36.200000000000003</v>
      </c>
      <c r="G131" s="12"/>
      <c r="H131" s="12" t="s">
        <v>47</v>
      </c>
      <c r="I131" s="12" t="s">
        <v>327</v>
      </c>
      <c r="J131" s="12" t="s">
        <v>330</v>
      </c>
      <c r="K131" s="8"/>
    </row>
    <row r="132" spans="1:11" ht="63">
      <c r="A132" s="54" t="s">
        <v>128</v>
      </c>
      <c r="B132" s="10" t="s">
        <v>333</v>
      </c>
      <c r="C132" s="10" t="s">
        <v>334</v>
      </c>
      <c r="D132" s="10" t="s">
        <v>68</v>
      </c>
      <c r="E132" s="10">
        <v>300</v>
      </c>
      <c r="F132" s="10"/>
      <c r="G132" s="10"/>
      <c r="H132" s="9" t="s">
        <v>47</v>
      </c>
      <c r="I132" s="10" t="s">
        <v>335</v>
      </c>
      <c r="J132" s="10" t="s">
        <v>336</v>
      </c>
      <c r="K132" s="8"/>
    </row>
    <row r="133" spans="1:11" ht="126">
      <c r="A133" s="54" t="s">
        <v>129</v>
      </c>
      <c r="B133" s="10" t="s">
        <v>331</v>
      </c>
      <c r="C133" s="10" t="s">
        <v>44</v>
      </c>
      <c r="D133" s="10" t="s">
        <v>68</v>
      </c>
      <c r="E133" s="10">
        <v>0.01</v>
      </c>
      <c r="F133" s="10"/>
      <c r="G133" s="10"/>
      <c r="H133" s="9" t="s">
        <v>47</v>
      </c>
      <c r="I133" s="10" t="s">
        <v>245</v>
      </c>
      <c r="J133" s="10" t="s">
        <v>332</v>
      </c>
      <c r="K133" s="8"/>
    </row>
    <row r="134" spans="1:11" ht="45">
      <c r="A134" s="54" t="s">
        <v>130</v>
      </c>
      <c r="B134" s="8" t="s">
        <v>337</v>
      </c>
      <c r="C134" s="21" t="s">
        <v>338</v>
      </c>
      <c r="D134" s="8" t="s">
        <v>339</v>
      </c>
      <c r="E134" s="8">
        <v>0.18</v>
      </c>
      <c r="F134" s="8"/>
      <c r="G134" s="8"/>
      <c r="H134" s="9" t="s">
        <v>47</v>
      </c>
      <c r="I134" s="8" t="s">
        <v>158</v>
      </c>
      <c r="J134" s="8" t="s">
        <v>340</v>
      </c>
      <c r="K134" s="8"/>
    </row>
    <row r="135" spans="1:11" ht="78.75">
      <c r="A135" s="54" t="s">
        <v>131</v>
      </c>
      <c r="B135" s="23" t="s">
        <v>372</v>
      </c>
      <c r="C135" s="23" t="s">
        <v>44</v>
      </c>
      <c r="D135" s="22" t="s">
        <v>68</v>
      </c>
      <c r="E135" s="23">
        <v>1.6</v>
      </c>
      <c r="F135" s="23"/>
      <c r="G135" s="23"/>
      <c r="H135" s="23" t="s">
        <v>61</v>
      </c>
      <c r="I135" s="23" t="s">
        <v>373</v>
      </c>
      <c r="J135" s="23" t="s">
        <v>374</v>
      </c>
      <c r="K135" s="23" t="s">
        <v>375</v>
      </c>
    </row>
    <row r="136" spans="1:11" ht="78.75">
      <c r="A136" s="54" t="s">
        <v>139</v>
      </c>
      <c r="B136" s="23" t="s">
        <v>376</v>
      </c>
      <c r="C136" s="23" t="s">
        <v>72</v>
      </c>
      <c r="D136" s="22" t="s">
        <v>68</v>
      </c>
      <c r="E136" s="23">
        <v>0.25</v>
      </c>
      <c r="F136" s="23"/>
      <c r="G136" s="23"/>
      <c r="H136" s="23" t="s">
        <v>61</v>
      </c>
      <c r="I136" s="23" t="s">
        <v>245</v>
      </c>
      <c r="J136" s="23" t="s">
        <v>377</v>
      </c>
      <c r="K136" s="23" t="s">
        <v>375</v>
      </c>
    </row>
    <row r="137" spans="1:11" ht="105">
      <c r="A137" s="54" t="s">
        <v>140</v>
      </c>
      <c r="B137" s="8" t="s">
        <v>383</v>
      </c>
      <c r="C137" s="23" t="s">
        <v>44</v>
      </c>
      <c r="D137" s="22" t="s">
        <v>68</v>
      </c>
      <c r="E137" s="23">
        <v>0.25</v>
      </c>
      <c r="F137" s="8"/>
      <c r="G137" s="8">
        <v>0.25</v>
      </c>
      <c r="H137" s="23" t="s">
        <v>61</v>
      </c>
      <c r="I137" s="8" t="s">
        <v>361</v>
      </c>
      <c r="J137" s="8"/>
      <c r="K137" s="8"/>
    </row>
  </sheetData>
  <protectedRanges>
    <protectedRange sqref="E30" name="Range10_6_1_1_1_1_4_1"/>
    <protectedRange sqref="E30" name="Range10_6_1_1_1_1_1_2_1"/>
    <protectedRange sqref="H30" name="Range10_2_1_6_1_1_1"/>
  </protectedRanges>
  <mergeCells count="40">
    <mergeCell ref="L31:N31"/>
    <mergeCell ref="L32:N32"/>
    <mergeCell ref="B129:K129"/>
    <mergeCell ref="L25:N25"/>
    <mergeCell ref="L26:N26"/>
    <mergeCell ref="L27:N27"/>
    <mergeCell ref="L28:N28"/>
    <mergeCell ref="L29:N29"/>
    <mergeCell ref="B100:K100"/>
    <mergeCell ref="A99:K99"/>
    <mergeCell ref="B66:K66"/>
    <mergeCell ref="B78:K78"/>
    <mergeCell ref="B80:K80"/>
    <mergeCell ref="B58:K58"/>
    <mergeCell ref="A2:K2"/>
    <mergeCell ref="J5:J6"/>
    <mergeCell ref="B59:K59"/>
    <mergeCell ref="B7:K7"/>
    <mergeCell ref="K5:K6"/>
    <mergeCell ref="F5:G5"/>
    <mergeCell ref="H5:I5"/>
    <mergeCell ref="A5:A6"/>
    <mergeCell ref="B5:B6"/>
    <mergeCell ref="C5:C6"/>
    <mergeCell ref="D5:D6"/>
    <mergeCell ref="E5:E6"/>
    <mergeCell ref="B8:K8"/>
    <mergeCell ref="B9:K9"/>
    <mergeCell ref="B38:K38"/>
    <mergeCell ref="B45:K45"/>
    <mergeCell ref="A3:K3"/>
    <mergeCell ref="J104:J117"/>
    <mergeCell ref="H109:H110"/>
    <mergeCell ref="I109:I110"/>
    <mergeCell ref="H114:H115"/>
    <mergeCell ref="I114:I115"/>
    <mergeCell ref="H105:H106"/>
    <mergeCell ref="I105:I106"/>
    <mergeCell ref="H107:H108"/>
    <mergeCell ref="I107:I108"/>
  </mergeCells>
  <conditionalFormatting sqref="B74">
    <cfRule type="duplicateValues" dxfId="19" priority="18"/>
    <cfRule type="duplicateValues" dxfId="18" priority="19"/>
  </conditionalFormatting>
  <conditionalFormatting sqref="B74">
    <cfRule type="duplicateValues" dxfId="17" priority="20"/>
  </conditionalFormatting>
  <conditionalFormatting sqref="B43:B44 B24:B36">
    <cfRule type="duplicateValues" dxfId="16" priority="31"/>
    <cfRule type="duplicateValues" dxfId="15" priority="32"/>
  </conditionalFormatting>
  <conditionalFormatting sqref="B43:B44 B24:B36">
    <cfRule type="duplicateValues" dxfId="14" priority="35"/>
  </conditionalFormatting>
  <conditionalFormatting sqref="B37">
    <cfRule type="duplicateValues" dxfId="13" priority="11"/>
    <cfRule type="duplicateValues" dxfId="12" priority="12"/>
  </conditionalFormatting>
  <conditionalFormatting sqref="B37">
    <cfRule type="duplicateValues" dxfId="11" priority="10"/>
  </conditionalFormatting>
  <conditionalFormatting sqref="B37">
    <cfRule type="duplicateValues" dxfId="10" priority="13"/>
  </conditionalFormatting>
  <conditionalFormatting sqref="B37">
    <cfRule type="duplicateValues" dxfId="9" priority="14"/>
  </conditionalFormatting>
  <conditionalFormatting sqref="B124">
    <cfRule type="duplicateValues" dxfId="8" priority="7"/>
  </conditionalFormatting>
  <conditionalFormatting sqref="B124">
    <cfRule type="duplicateValues" dxfId="7" priority="8"/>
  </conditionalFormatting>
  <conditionalFormatting sqref="B124">
    <cfRule type="duplicateValues" dxfId="6" priority="9"/>
  </conditionalFormatting>
  <conditionalFormatting sqref="B125:B126">
    <cfRule type="duplicateValues" dxfId="5" priority="1"/>
    <cfRule type="duplicateValues" dxfId="4" priority="2"/>
  </conditionalFormatting>
  <conditionalFormatting sqref="B125:B126">
    <cfRule type="duplicateValues" dxfId="3" priority="3"/>
  </conditionalFormatting>
  <conditionalFormatting sqref="B124 B127:B128">
    <cfRule type="duplicateValues" dxfId="2" priority="36"/>
    <cfRule type="duplicateValues" dxfId="1" priority="37"/>
  </conditionalFormatting>
  <conditionalFormatting sqref="B124 B127:B128">
    <cfRule type="duplicateValues" dxfId="0" priority="40"/>
  </conditionalFormatting>
  <pageMargins left="0.64" right="0.46" top="0.5" bottom="0.51" header="0.3" footer="0.3"/>
  <pageSetup paperSize="9" scale="73"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5"/>
  <sheetData>
    <row r="1" spans="1:1">
      <c r="A1">
        <v>59.96</v>
      </c>
    </row>
    <row r="2" spans="1:1">
      <c r="A2">
        <v>37.83</v>
      </c>
    </row>
    <row r="3" spans="1:1">
      <c r="A3">
        <v>64.25</v>
      </c>
    </row>
    <row r="4" spans="1:1">
      <c r="A4">
        <f>SUM(A1:A3)</f>
        <v>162.04</v>
      </c>
    </row>
    <row r="5" spans="1:1">
      <c r="A5">
        <f>380.7-A4</f>
        <v>218.66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PCHOMEMPR</dc:creator>
  <cp:lastModifiedBy>MINH</cp:lastModifiedBy>
  <cp:lastPrinted>2020-10-15T07:25:33Z</cp:lastPrinted>
  <dcterms:created xsi:type="dcterms:W3CDTF">2020-09-28T08:11:40Z</dcterms:created>
  <dcterms:modified xsi:type="dcterms:W3CDTF">2020-10-27T08:15:31Z</dcterms:modified>
</cp:coreProperties>
</file>